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30" tabRatio="795" firstSheet="1" activeTab="1"/>
  </bookViews>
  <sheets>
    <sheet name="POINTAGES" sheetId="1" r:id="rId1"/>
    <sheet name="GRAND ENSEMBLE" sheetId="2" r:id="rId2"/>
    <sheet name="Gouv.Général" sheetId="3" r:id="rId3"/>
    <sheet name="Macdonald Stewart" sheetId="4" r:id="rId4"/>
    <sheet name="M,Watson TR" sheetId="5" r:id="rId5"/>
    <sheet name="QUÉBEC I-II" sheetId="6" r:id="rId6"/>
    <sheet name="ATPQ" sheetId="7" r:id="rId7"/>
    <sheet name="David Stewart I - II" sheetId="8" r:id="rId8"/>
    <sheet name="Tir en Équipe" sheetId="9" r:id="rId9"/>
    <sheet name="Liste de compétiteurs" sheetId="10" r:id="rId10"/>
  </sheets>
  <externalReferences>
    <externalReference r:id="rId13"/>
  </externalReferences>
  <definedNames>
    <definedName name="AAA">'[1]Feuil2'!$B$2:$F$6</definedName>
    <definedName name="_xlnm.Print_Area" localSheetId="6">'ATPQ'!$B$1:$H$72</definedName>
    <definedName name="_xlnm.Print_Area" localSheetId="7">'David Stewart I - II'!$A$1:$J$72</definedName>
    <definedName name="_xlnm.Print_Area" localSheetId="2">'Gouv.Général'!$A$1:$R$71</definedName>
    <definedName name="_xlnm.Print_Area" localSheetId="1">'GRAND ENSEMBLE'!$A$1:$R$71</definedName>
    <definedName name="_xlnm.Print_Area" localSheetId="9">'Liste de compétiteurs'!$A$1:$D$51</definedName>
    <definedName name="_xlnm.Print_Area" localSheetId="4">'M,Watson TR'!$B$1:$H$72</definedName>
    <definedName name="_xlnm.Print_Area" localSheetId="3">'Macdonald Stewart'!$A$1:$N$71</definedName>
    <definedName name="_xlnm.Print_Area" localSheetId="0">'POINTAGES'!$A$1:$N$76</definedName>
    <definedName name="_xlnm.Print_Area" localSheetId="5">'QUÉBEC I-II'!$A$1:$J$72</definedName>
    <definedName name="_xlnm.Print_Area" localSheetId="8">'Tir en Équipe'!$A$1:$T$29</definedName>
  </definedNames>
  <calcPr fullCalcOnLoad="1"/>
</workbook>
</file>

<file path=xl/sharedStrings.xml><?xml version="1.0" encoding="utf-8"?>
<sst xmlns="http://schemas.openxmlformats.org/spreadsheetml/2006/main" count="689" uniqueCount="241">
  <si>
    <t>No.</t>
  </si>
  <si>
    <t>M. Watson 300</t>
  </si>
  <si>
    <t>v</t>
  </si>
  <si>
    <t>Québec II 500</t>
  </si>
  <si>
    <t>Grand Ensemble</t>
  </si>
  <si>
    <t>Qualification + Finale</t>
  </si>
  <si>
    <t>D.Stewart I 500</t>
  </si>
  <si>
    <t>D.Stewart II 600</t>
  </si>
  <si>
    <t>Qualification Finale G-G</t>
  </si>
  <si>
    <t>FINALE</t>
  </si>
  <si>
    <t>(samedi)</t>
  </si>
  <si>
    <t>ATPQ       600</t>
  </si>
  <si>
    <t>TR</t>
  </si>
  <si>
    <t>F-TR</t>
  </si>
  <si>
    <t>F-O</t>
  </si>
  <si>
    <t xml:space="preserve">QUÉBEC  </t>
  </si>
  <si>
    <t>I</t>
  </si>
  <si>
    <t>II</t>
  </si>
  <si>
    <t>Total</t>
  </si>
  <si>
    <t>David Stewart</t>
  </si>
  <si>
    <t>$ 100,00</t>
  </si>
  <si>
    <t>$ 75,00</t>
  </si>
  <si>
    <t>$ 50,00</t>
  </si>
  <si>
    <t>Or</t>
  </si>
  <si>
    <t>Argent</t>
  </si>
  <si>
    <t>Bronze</t>
  </si>
  <si>
    <t xml:space="preserve"> F-TR</t>
  </si>
  <si>
    <t>$ 200,00</t>
  </si>
  <si>
    <t>$ 150,00</t>
  </si>
  <si>
    <t>$ 50.00</t>
  </si>
  <si>
    <t xml:space="preserve"> TOTAL  3-4-5-6</t>
  </si>
  <si>
    <t xml:space="preserve"> F-O</t>
  </si>
  <si>
    <t>Gouverneur Général   TR     2019</t>
  </si>
  <si>
    <t>Gouverneur Général   F-TR     2019</t>
  </si>
  <si>
    <t>Gouverneur Général   F-O     2019</t>
  </si>
  <si>
    <t>Major Watson</t>
  </si>
  <si>
    <t>ATPQ</t>
  </si>
  <si>
    <t>$ 175,00</t>
  </si>
  <si>
    <t>$ 125,00</t>
  </si>
  <si>
    <t xml:space="preserve">                          POINTAGES  2019</t>
  </si>
  <si>
    <t xml:space="preserve">    Tir en équipe   2019    Provincial </t>
  </si>
  <si>
    <t>D.Stewart  I   500</t>
  </si>
  <si>
    <t>D.Stewart II   600</t>
  </si>
  <si>
    <t>M Watson  300</t>
  </si>
  <si>
    <t>Québec I    400</t>
  </si>
  <si>
    <t xml:space="preserve">ATPQ         600 </t>
  </si>
  <si>
    <t>Québec II   500</t>
  </si>
  <si>
    <t>Québec II    500</t>
  </si>
  <si>
    <t>M Watson      300</t>
  </si>
  <si>
    <t>Québec I       400</t>
  </si>
  <si>
    <t>Québec II       500</t>
  </si>
  <si>
    <t xml:space="preserve">ATPQ             600 </t>
  </si>
  <si>
    <t xml:space="preserve">ATPQ          600 </t>
  </si>
  <si>
    <t>Bernard Pépin</t>
  </si>
  <si>
    <t>Marius Dechamplain</t>
  </si>
  <si>
    <t>Gale Stewart</t>
  </si>
  <si>
    <t>Jacques Dugas</t>
  </si>
  <si>
    <t>Johan Sauer</t>
  </si>
  <si>
    <t>$ 250,00</t>
  </si>
  <si>
    <t>Tom Rylands</t>
  </si>
  <si>
    <t>Steve Penrose</t>
  </si>
  <si>
    <t>Jamie Allum</t>
  </si>
  <si>
    <t>Andrew Barnes</t>
  </si>
  <si>
    <t>David Nuthall</t>
  </si>
  <si>
    <t>James Postle</t>
  </si>
  <si>
    <t>Jeremy Tuck</t>
  </si>
  <si>
    <t>Paul Wheeler</t>
  </si>
  <si>
    <t xml:space="preserve">Archie Whicher </t>
  </si>
  <si>
    <t>Trevor Bryan</t>
  </si>
  <si>
    <t>Tom Smith</t>
  </si>
  <si>
    <t>François Marois</t>
  </si>
  <si>
    <t>Pierre Tremblay</t>
  </si>
  <si>
    <t>Emmanuel Gauvin</t>
  </si>
  <si>
    <t>Clément Rousseau</t>
  </si>
  <si>
    <t>Paul Tremblay</t>
  </si>
  <si>
    <t>Chris Mitchell</t>
  </si>
  <si>
    <t>Nigel Ball</t>
  </si>
  <si>
    <t>Jon Underwood</t>
  </si>
  <si>
    <t>Guy Coté</t>
  </si>
  <si>
    <t>Marc-André Girard</t>
  </si>
  <si>
    <t>André Brisson</t>
  </si>
  <si>
    <t>Éric Dorval</t>
  </si>
  <si>
    <t>Guillaume Boucher</t>
  </si>
  <si>
    <t>Charles-Antoine Hudon</t>
  </si>
  <si>
    <t>Gilles Dubé</t>
  </si>
  <si>
    <t>Jack Keates  -25</t>
  </si>
  <si>
    <t>Saxon Brewer-Marchant -25</t>
  </si>
  <si>
    <t>Denis Dumont</t>
  </si>
  <si>
    <t>Andrew Lothian</t>
  </si>
  <si>
    <t>Luc Voyer</t>
  </si>
  <si>
    <t>#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</si>
  <si>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</si>
  <si>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</si>
  <si>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</si>
  <si>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</si>
  <si>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</si>
  <si>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</si>
  <si>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</si>
  <si>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</si>
  <si>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</si>
  <si>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</si>
  <si>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</si>
  <si>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</si>
  <si>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# 13</t>
  </si>
  <si>
    <t># 14</t>
  </si>
  <si>
    <t># 15</t>
  </si>
  <si>
    <t># 16</t>
  </si>
  <si>
    <t># 17</t>
  </si>
  <si>
    <t># 18</t>
  </si>
  <si>
    <t># 19</t>
  </si>
  <si>
    <t># 20</t>
  </si>
  <si>
    <t># 21</t>
  </si>
  <si>
    <t># 22</t>
  </si>
  <si>
    <t># 23</t>
  </si>
  <si>
    <t># 24</t>
  </si>
  <si>
    <t># 25</t>
  </si>
  <si>
    <t># 26</t>
  </si>
  <si>
    <t># 27</t>
  </si>
  <si>
    <t># 28</t>
  </si>
  <si>
    <t># 29</t>
  </si>
  <si>
    <t># 30</t>
  </si>
  <si>
    <t># 31</t>
  </si>
  <si>
    <t># 32</t>
  </si>
  <si>
    <t># 33</t>
  </si>
  <si>
    <t># 34</t>
  </si>
  <si>
    <t># 35</t>
  </si>
  <si>
    <t># 36</t>
  </si>
  <si>
    <t># 37</t>
  </si>
  <si>
    <t># 38</t>
  </si>
  <si>
    <t># 39</t>
  </si>
  <si>
    <t># 40</t>
  </si>
  <si>
    <t># 41</t>
  </si>
  <si>
    <t># 42</t>
  </si>
  <si>
    <t># 43</t>
  </si>
  <si>
    <t># 44</t>
  </si>
  <si>
    <t># 45</t>
  </si>
  <si>
    <t>Marc Landreville</t>
  </si>
  <si>
    <t>Caroline Poirier</t>
  </si>
  <si>
    <t>David Fortin</t>
  </si>
  <si>
    <t>Noms</t>
  </si>
  <si>
    <t># 46</t>
  </si>
  <si>
    <t>Nelson Lebrun</t>
  </si>
  <si>
    <t>Jean-François Canuel</t>
  </si>
  <si>
    <t># 47</t>
  </si>
  <si>
    <t>150e</t>
  </si>
  <si>
    <t xml:space="preserve">       Ensemble Macdonald Stewart 2019</t>
  </si>
  <si>
    <t>150e   TR</t>
  </si>
  <si>
    <t>150e   F-TR</t>
  </si>
  <si>
    <t>150e   F-O</t>
  </si>
  <si>
    <t xml:space="preserve">                                         GRAND ENSEMBLE  ATPQ  2019</t>
  </si>
  <si>
    <t>CHAMPIONNAT PROVINCIAL</t>
  </si>
  <si>
    <t xml:space="preserve"> y</t>
  </si>
  <si>
    <t>Ellie Hoolahan</t>
  </si>
  <si>
    <t>Hattie Bramwell  -25</t>
  </si>
  <si>
    <t>Jemima Hince  -25</t>
  </si>
  <si>
    <t>Katherine Fleck  -25</t>
  </si>
  <si>
    <t>Lucinda Taylor</t>
  </si>
  <si>
    <t>Brisson André</t>
  </si>
  <si>
    <t>Barnes Andrew</t>
  </si>
  <si>
    <t>Lothian Andrew</t>
  </si>
  <si>
    <t>Whicher Archie</t>
  </si>
  <si>
    <t>Poirier Caroline</t>
  </si>
  <si>
    <t>Pépin Bernard</t>
  </si>
  <si>
    <t>Hudon Charles-Antoine</t>
  </si>
  <si>
    <t>Mitchell Chris</t>
  </si>
  <si>
    <t>Rousseau Clément</t>
  </si>
  <si>
    <t>Fortin David</t>
  </si>
  <si>
    <t>Nuthall David</t>
  </si>
  <si>
    <t>Dumont Denis</t>
  </si>
  <si>
    <t>Hoolahan Ellie</t>
  </si>
  <si>
    <t>Gauvin Emmanuel</t>
  </si>
  <si>
    <t>Dorval Éric</t>
  </si>
  <si>
    <t>Marois François</t>
  </si>
  <si>
    <t>Stewart Gale</t>
  </si>
  <si>
    <t>Dubé Gilles</t>
  </si>
  <si>
    <t xml:space="preserve">Boucher Guillaume </t>
  </si>
  <si>
    <t>Coté Guy</t>
  </si>
  <si>
    <t>Bramwell Hattie  -25</t>
  </si>
  <si>
    <t xml:space="preserve">Dugas Jacques </t>
  </si>
  <si>
    <t>Postle James</t>
  </si>
  <si>
    <t>Allum Jamie</t>
  </si>
  <si>
    <t>Canuel Jean-François</t>
  </si>
  <si>
    <t>Hince Jemima  -25</t>
  </si>
  <si>
    <t>Tuck Jeremy</t>
  </si>
  <si>
    <t>Sauer Johan</t>
  </si>
  <si>
    <t>Underwood Jon</t>
  </si>
  <si>
    <t>Fleck Katherine   -25</t>
  </si>
  <si>
    <t>Voyer Luc</t>
  </si>
  <si>
    <t>Taylor Lucinda</t>
  </si>
  <si>
    <t>Landreville Marc</t>
  </si>
  <si>
    <t>Girard Marc-André</t>
  </si>
  <si>
    <t>Dechamplain Marius</t>
  </si>
  <si>
    <t>Lebrun Nelson</t>
  </si>
  <si>
    <t>Rossignol Nicole</t>
  </si>
  <si>
    <t>Ball Nigel</t>
  </si>
  <si>
    <t>Tremblay Paul</t>
  </si>
  <si>
    <t>Wheeler Paul</t>
  </si>
  <si>
    <t>Tremblay Pierre</t>
  </si>
  <si>
    <t>Brewer-Marchant Saxon  -25</t>
  </si>
  <si>
    <t>Penrose Steve</t>
  </si>
  <si>
    <t>Rylands Tom</t>
  </si>
  <si>
    <t>Smith Tom</t>
  </si>
  <si>
    <t>BryanTrevor</t>
  </si>
  <si>
    <t>Keates Jack  -25</t>
  </si>
  <si>
    <t xml:space="preserve"> Nicole Rossignol</t>
  </si>
  <si>
    <t>Classes</t>
  </si>
  <si>
    <t>UK</t>
  </si>
  <si>
    <t>BC</t>
  </si>
  <si>
    <t>QC</t>
  </si>
  <si>
    <t>ON</t>
  </si>
  <si>
    <t xml:space="preserve">             Liste des compétiteurs</t>
  </si>
  <si>
    <t>Lindsay Peden</t>
  </si>
  <si>
    <t># 48</t>
  </si>
  <si>
    <t>Québec 150</t>
  </si>
  <si>
    <t>Francois Marois</t>
  </si>
  <si>
    <t>Charles-A. Hudon</t>
  </si>
  <si>
    <t>Machine Gun Crew</t>
  </si>
  <si>
    <t>Archie Wicher</t>
  </si>
  <si>
    <t>England Extractors</t>
  </si>
  <si>
    <t>Saxon B.-Marchant</t>
  </si>
  <si>
    <t>England U25</t>
  </si>
  <si>
    <t>Katherine Fleck</t>
  </si>
  <si>
    <t>Hattie Bramwell</t>
  </si>
  <si>
    <t>Jemina Hince</t>
  </si>
  <si>
    <t>Jack Keates</t>
  </si>
  <si>
    <t>Last Chance Saloon</t>
  </si>
  <si>
    <t>Les Beaux Bonhommes</t>
  </si>
  <si>
    <t>The Bulldogs</t>
  </si>
  <si>
    <t>La Belle et les Betes</t>
  </si>
  <si>
    <t>Nicole Rossignol</t>
  </si>
  <si>
    <t>England Roses</t>
  </si>
  <si>
    <t>Les Snipers de l'Enfer</t>
  </si>
  <si>
    <t>Eric Dorval</t>
  </si>
  <si>
    <t>Team Québec</t>
  </si>
  <si>
    <t>Jean-Francois Cannel</t>
  </si>
  <si>
    <t>1 F</t>
  </si>
  <si>
    <t>2 F</t>
  </si>
  <si>
    <t>3 F</t>
  </si>
  <si>
    <t>48 compétiteurs</t>
  </si>
  <si>
    <t>Peden Linsay</t>
  </si>
  <si>
    <t xml:space="preserve">    GOUVERNEUR GÉNÉRAL 2019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</si>
</sst>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"/>
    <numFmt numFmtId="178" formatCode="#,##0.00\ [$$-C0C]"/>
  </numFmts>
  <fonts count="70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32"/>
      <color indexed="60"/>
      <name val="Arial"/>
      <family val="2"/>
    </font>
    <font>
      <b/>
      <sz val="14"/>
      <color indexed="62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2"/>
      <color rgb="FFC00000"/>
      <name val="Arial"/>
      <family val="2"/>
    </font>
    <font>
      <b/>
      <sz val="14"/>
      <color rgb="FF7030A0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0" fillId="5" borderId="0" xfId="0" applyFill="1" applyAlignment="1">
      <alignment/>
    </xf>
    <xf numFmtId="0" fontId="9" fillId="36" borderId="0" xfId="0" applyFont="1" applyFill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5" borderId="0" xfId="0" applyFont="1" applyFill="1" applyAlignment="1" applyProtection="1">
      <alignment horizontal="center" vertical="center" wrapText="1"/>
      <protection/>
    </xf>
    <xf numFmtId="0" fontId="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/>
    </xf>
    <xf numFmtId="0" fontId="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/>
    </xf>
    <xf numFmtId="0" fontId="4" fillId="35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>
      <alignment horizontal="center" vertical="center"/>
    </xf>
    <xf numFmtId="0" fontId="4" fillId="34" borderId="0" xfId="0" applyFont="1" applyFill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34" borderId="0" xfId="0" applyFill="1" applyAlignment="1">
      <alignment horizontal="center"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>
      <alignment horizontal="center" vertical="center"/>
    </xf>
    <xf numFmtId="0" fontId="9" fillId="39" borderId="0" xfId="0" applyFont="1" applyFill="1" applyAlignment="1" applyProtection="1">
      <alignment horizontal="center"/>
      <protection/>
    </xf>
    <xf numFmtId="0" fontId="9" fillId="39" borderId="0" xfId="0" applyFont="1" applyFill="1" applyAlignment="1" applyProtection="1">
      <alignment horizontal="center" vertical="center"/>
      <protection/>
    </xf>
    <xf numFmtId="0" fontId="9" fillId="5" borderId="0" xfId="0" applyFont="1" applyFill="1" applyAlignment="1" applyProtection="1">
      <alignment horizontal="center"/>
      <protection/>
    </xf>
    <xf numFmtId="0" fontId="11" fillId="39" borderId="0" xfId="0" applyFont="1" applyFill="1" applyAlignment="1" applyProtection="1">
      <alignment/>
      <protection/>
    </xf>
    <xf numFmtId="0" fontId="9" fillId="39" borderId="0" xfId="0" applyFont="1" applyFill="1" applyAlignment="1" applyProtection="1">
      <alignment/>
      <protection/>
    </xf>
    <xf numFmtId="0" fontId="1" fillId="5" borderId="0" xfId="0" applyFont="1" applyFill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center" vertical="center" wrapText="1"/>
      <protection/>
    </xf>
    <xf numFmtId="0" fontId="4" fillId="5" borderId="0" xfId="0" applyFont="1" applyFill="1" applyAlignment="1" applyProtection="1">
      <alignment horizontal="center" wrapText="1"/>
      <protection/>
    </xf>
    <xf numFmtId="0" fontId="1" fillId="39" borderId="0" xfId="0" applyFont="1" applyFill="1" applyAlignment="1" applyProtection="1">
      <alignment horizontal="center" vertical="center"/>
      <protection/>
    </xf>
    <xf numFmtId="0" fontId="2" fillId="39" borderId="0" xfId="0" applyFont="1" applyFill="1" applyAlignment="1" applyProtection="1">
      <alignment horizontal="center" vertical="center"/>
      <protection/>
    </xf>
    <xf numFmtId="0" fontId="4" fillId="39" borderId="0" xfId="0" applyFont="1" applyFill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10" fillId="7" borderId="0" xfId="0" applyFont="1" applyFill="1" applyAlignment="1" applyProtection="1">
      <alignment horizontal="center"/>
      <protection/>
    </xf>
    <xf numFmtId="0" fontId="10" fillId="7" borderId="0" xfId="0" applyFont="1" applyFill="1" applyAlignment="1" applyProtection="1">
      <alignment horizontal="center" vertical="center"/>
      <protection/>
    </xf>
    <xf numFmtId="0" fontId="12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0" fillId="7" borderId="0" xfId="0" applyFont="1" applyFill="1" applyAlignment="1" applyProtection="1">
      <alignment/>
      <protection/>
    </xf>
    <xf numFmtId="0" fontId="8" fillId="7" borderId="0" xfId="0" applyFont="1" applyFill="1" applyAlignment="1" applyProtection="1">
      <alignment horizontal="center" vertical="center"/>
      <protection/>
    </xf>
    <xf numFmtId="0" fontId="3" fillId="7" borderId="0" xfId="0" applyFont="1" applyFill="1" applyAlignment="1" applyProtection="1">
      <alignment horizontal="center" vertical="center"/>
      <protection/>
    </xf>
    <xf numFmtId="0" fontId="1" fillId="40" borderId="0" xfId="0" applyFont="1" applyFill="1" applyAlignment="1" applyProtection="1">
      <alignment horizontal="center" vertical="center" wrapText="1"/>
      <protection/>
    </xf>
    <xf numFmtId="0" fontId="2" fillId="40" borderId="0" xfId="0" applyFont="1" applyFill="1" applyAlignment="1" applyProtection="1">
      <alignment horizontal="center" vertical="center" wrapText="1"/>
      <protection/>
    </xf>
    <xf numFmtId="0" fontId="4" fillId="7" borderId="0" xfId="0" applyFont="1" applyFill="1" applyAlignment="1" applyProtection="1">
      <alignment horizontal="center" vertical="center" wrapText="1"/>
      <protection/>
    </xf>
    <xf numFmtId="0" fontId="4" fillId="7" borderId="0" xfId="0" applyFont="1" applyFill="1" applyAlignment="1" applyProtection="1">
      <alignment horizontal="center" wrapText="1"/>
      <protection/>
    </xf>
    <xf numFmtId="0" fontId="7" fillId="7" borderId="0" xfId="0" applyFont="1" applyFill="1" applyAlignment="1" applyProtection="1">
      <alignment horizontal="left" vertical="center" wrapText="1" indent="1"/>
      <protection/>
    </xf>
    <xf numFmtId="0" fontId="7" fillId="7" borderId="0" xfId="0" applyFont="1" applyFill="1" applyAlignment="1" applyProtection="1">
      <alignment horizontal="center" wrapText="1"/>
      <protection/>
    </xf>
    <xf numFmtId="0" fontId="1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horizontal="center" vertical="center"/>
      <protection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1" fillId="8" borderId="0" xfId="0" applyFont="1" applyFill="1" applyAlignment="1" applyProtection="1">
      <alignment horizontal="center" vertical="center"/>
      <protection/>
    </xf>
    <xf numFmtId="0" fontId="3" fillId="8" borderId="0" xfId="0" applyFont="1" applyFill="1" applyAlignment="1" applyProtection="1">
      <alignment horizontal="center" vertical="center"/>
      <protection/>
    </xf>
    <xf numFmtId="0" fontId="0" fillId="8" borderId="0" xfId="0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 vertical="center"/>
      <protection/>
    </xf>
    <xf numFmtId="0" fontId="0" fillId="8" borderId="0" xfId="0" applyFill="1" applyAlignment="1" applyProtection="1">
      <alignment horizontal="center" vertical="center"/>
      <protection/>
    </xf>
    <xf numFmtId="0" fontId="6" fillId="8" borderId="0" xfId="0" applyFont="1" applyFill="1" applyAlignment="1" applyProtection="1">
      <alignment horizontal="center" vertical="center"/>
      <protection/>
    </xf>
    <xf numFmtId="0" fontId="1" fillId="8" borderId="0" xfId="0" applyFont="1" applyFill="1" applyAlignment="1" applyProtection="1">
      <alignment horizontal="center" vertical="center" wrapText="1"/>
      <protection/>
    </xf>
    <xf numFmtId="0" fontId="2" fillId="8" borderId="0" xfId="0" applyFont="1" applyFill="1" applyAlignment="1" applyProtection="1">
      <alignment horizontal="center" vertical="center" wrapText="1"/>
      <protection/>
    </xf>
    <xf numFmtId="0" fontId="4" fillId="8" borderId="0" xfId="0" applyFont="1" applyFill="1" applyAlignment="1" applyProtection="1">
      <alignment horizontal="center" wrapText="1"/>
      <protection/>
    </xf>
    <xf numFmtId="0" fontId="4" fillId="8" borderId="0" xfId="0" applyFont="1" applyFill="1" applyAlignment="1" applyProtection="1">
      <alignment horizontal="center" vertical="center" wrapText="1"/>
      <protection/>
    </xf>
    <xf numFmtId="0" fontId="1" fillId="8" borderId="0" xfId="0" applyFont="1" applyFill="1" applyBorder="1" applyAlignment="1" applyProtection="1">
      <alignment horizontal="center" vertical="center"/>
      <protection/>
    </xf>
    <xf numFmtId="0" fontId="2" fillId="42" borderId="0" xfId="0" applyFont="1" applyFill="1" applyBorder="1" applyAlignment="1" applyProtection="1">
      <alignment horizontal="center" vertical="center"/>
      <protection/>
    </xf>
    <xf numFmtId="0" fontId="1" fillId="8" borderId="0" xfId="0" applyFont="1" applyFill="1" applyBorder="1" applyAlignment="1" applyProtection="1">
      <alignment horizontal="center" vertical="center" wrapText="1"/>
      <protection/>
    </xf>
    <xf numFmtId="0" fontId="4" fillId="8" borderId="0" xfId="0" applyFont="1" applyFill="1" applyBorder="1" applyAlignment="1" applyProtection="1">
      <alignment horizontal="center" wrapText="1"/>
      <protection/>
    </xf>
    <xf numFmtId="0" fontId="9" fillId="43" borderId="0" xfId="0" applyFont="1" applyFill="1" applyAlignment="1" applyProtection="1">
      <alignment horizontal="center"/>
      <protection/>
    </xf>
    <xf numFmtId="0" fontId="9" fillId="43" borderId="0" xfId="0" applyFont="1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/>
      <protection/>
    </xf>
    <xf numFmtId="0" fontId="11" fillId="43" borderId="0" xfId="0" applyFont="1" applyFill="1" applyAlignment="1" applyProtection="1">
      <alignment/>
      <protection/>
    </xf>
    <xf numFmtId="0" fontId="9" fillId="43" borderId="0" xfId="0" applyFont="1" applyFill="1" applyAlignment="1" applyProtection="1">
      <alignment/>
      <protection/>
    </xf>
    <xf numFmtId="0" fontId="2" fillId="43" borderId="0" xfId="0" applyFont="1" applyFill="1" applyAlignment="1" applyProtection="1">
      <alignment horizontal="center" vertical="center"/>
      <protection/>
    </xf>
    <xf numFmtId="0" fontId="1" fillId="43" borderId="0" xfId="0" applyFont="1" applyFill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7" fillId="0" borderId="12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2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2" fillId="44" borderId="0" xfId="0" applyFont="1" applyFill="1" applyAlignment="1" applyProtection="1">
      <alignment horizontal="center" vertical="center"/>
      <protection/>
    </xf>
    <xf numFmtId="0" fontId="18" fillId="34" borderId="0" xfId="0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4" fillId="0" borderId="12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8" fillId="0" borderId="11" xfId="0" applyFont="1" applyBorder="1" applyAlignment="1" applyProtection="1">
      <alignment horizontal="center" vertical="center"/>
      <protection/>
    </xf>
    <xf numFmtId="0" fontId="68" fillId="0" borderId="0" xfId="0" applyFont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Border="1" applyAlignment="1" applyProtection="1">
      <alignment horizontal="center" vertical="center"/>
      <protection/>
    </xf>
    <xf numFmtId="0" fontId="69" fillId="0" borderId="11" xfId="0" applyFont="1" applyBorder="1" applyAlignment="1" applyProtection="1">
      <alignment horizontal="center" vertical="center"/>
      <protection/>
    </xf>
    <xf numFmtId="0" fontId="69" fillId="0" borderId="0" xfId="0" applyFont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9" fillId="45" borderId="0" xfId="0" applyFont="1" applyFill="1" applyAlignment="1" applyProtection="1">
      <alignment horizontal="center" vertical="center" wrapText="1"/>
      <protection/>
    </xf>
    <xf numFmtId="0" fontId="19" fillId="39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4" fillId="35" borderId="14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/>
    </xf>
    <xf numFmtId="1" fontId="4" fillId="38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34" borderId="10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 applyProtection="1">
      <alignment horizontal="center" vertical="center"/>
      <protection/>
    </xf>
    <xf numFmtId="1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44" borderId="10" xfId="0" applyFont="1" applyFill="1" applyBorder="1" applyAlignment="1" applyProtection="1">
      <alignment horizontal="center" vertical="center"/>
      <protection/>
    </xf>
    <xf numFmtId="1" fontId="4" fillId="44" borderId="10" xfId="0" applyNumberFormat="1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1" fontId="4" fillId="2" borderId="10" xfId="0" applyNumberFormat="1" applyFont="1" applyFill="1" applyBorder="1" applyAlignment="1" applyProtection="1">
      <alignment horizontal="center" vertical="center"/>
      <protection/>
    </xf>
    <xf numFmtId="0" fontId="19" fillId="8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Fina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2">
          <cell r="B2">
            <v>1</v>
          </cell>
        </row>
        <row r="3">
          <cell r="C3">
            <v>1</v>
          </cell>
          <cell r="D3">
            <v>1</v>
          </cell>
        </row>
        <row r="4">
          <cell r="C4">
            <v>1</v>
          </cell>
          <cell r="D4">
            <v>1</v>
          </cell>
        </row>
        <row r="5">
          <cell r="C5">
            <v>1</v>
          </cell>
          <cell r="D5">
            <v>1</v>
          </cell>
        </row>
        <row r="6">
          <cell r="C6">
            <v>1</v>
          </cell>
          <cell r="D6">
            <v>1</v>
          </cell>
          <cell r="E6">
            <v>4</v>
          </cell>
          <cell r="F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126"/>
  <sheetViews>
    <sheetView zoomScaleSheetLayoutView="85" zoomScalePageLayoutView="0" workbookViewId="0" topLeftCell="A1">
      <selection activeCell="O6" sqref="O6"/>
    </sheetView>
  </sheetViews>
  <sheetFormatPr defaultColWidth="11.421875" defaultRowHeight="21" customHeight="1"/>
  <cols>
    <col min="1" max="1" width="35.7109375" style="0" customWidth="1"/>
    <col min="2" max="2" width="6.7109375" style="0" customWidth="1"/>
    <col min="3" max="3" width="15.7109375" style="0" customWidth="1"/>
    <col min="4" max="4" width="6.7109375" style="0" customWidth="1"/>
    <col min="5" max="5" width="15.7109375" style="0" customWidth="1"/>
    <col min="6" max="6" width="6.7109375" style="0" customWidth="1"/>
    <col min="7" max="7" width="15.7109375" style="0" customWidth="1"/>
    <col min="8" max="8" width="6.7109375" style="0" customWidth="1"/>
    <col min="9" max="9" width="15.7109375" style="0" customWidth="1"/>
    <col min="10" max="10" width="6.7109375" style="0" customWidth="1"/>
    <col min="11" max="11" width="15.7109375" style="0" customWidth="1"/>
    <col min="12" max="12" width="6.7109375" style="0" customWidth="1"/>
    <col min="13" max="13" width="15.7109375" style="0" customWidth="1"/>
    <col min="14" max="14" width="6.7109375" style="0" customWidth="1"/>
    <col min="15" max="15" width="15.7109375" style="0" customWidth="1"/>
    <col min="16" max="16" width="5.140625" style="0" customWidth="1"/>
  </cols>
  <sheetData>
    <row r="1" spans="1:17" ht="60" customHeight="1">
      <c r="A1" s="95"/>
      <c r="B1" s="95"/>
      <c r="C1" s="95" t="s">
        <v>150</v>
      </c>
      <c r="D1" s="96"/>
      <c r="E1" s="97"/>
      <c r="F1" s="95"/>
      <c r="G1" s="95" t="s">
        <v>144</v>
      </c>
      <c r="H1" s="98"/>
      <c r="I1" s="99" t="s">
        <v>39</v>
      </c>
      <c r="J1" s="96"/>
      <c r="K1" s="95"/>
      <c r="L1" s="94"/>
      <c r="M1" s="100"/>
      <c r="N1" s="94"/>
      <c r="O1" s="16"/>
      <c r="P1" s="16"/>
      <c r="Q1" s="17"/>
    </row>
    <row r="2" spans="1:17" ht="49.5" customHeight="1">
      <c r="A2" s="106" t="s">
        <v>12</v>
      </c>
      <c r="B2" s="108" t="s">
        <v>90</v>
      </c>
      <c r="C2" s="107" t="s">
        <v>43</v>
      </c>
      <c r="D2" s="108" t="s">
        <v>2</v>
      </c>
      <c r="E2" s="107" t="s">
        <v>44</v>
      </c>
      <c r="F2" s="108" t="s">
        <v>2</v>
      </c>
      <c r="G2" s="107" t="s">
        <v>46</v>
      </c>
      <c r="H2" s="108" t="s">
        <v>2</v>
      </c>
      <c r="I2" s="107" t="s">
        <v>45</v>
      </c>
      <c r="J2" s="108" t="s">
        <v>2</v>
      </c>
      <c r="K2" s="107" t="s">
        <v>41</v>
      </c>
      <c r="L2" s="108" t="s">
        <v>2</v>
      </c>
      <c r="M2" s="107" t="s">
        <v>42</v>
      </c>
      <c r="N2" s="108" t="s">
        <v>2</v>
      </c>
      <c r="O2" s="18"/>
      <c r="P2" s="8"/>
      <c r="Q2" s="12"/>
    </row>
    <row r="3" spans="1:17" ht="22.5" customHeight="1">
      <c r="A3" s="49" t="s">
        <v>53</v>
      </c>
      <c r="B3" s="49" t="s">
        <v>91</v>
      </c>
      <c r="C3" s="144">
        <v>50</v>
      </c>
      <c r="D3" s="144">
        <v>5.1</v>
      </c>
      <c r="E3" s="144">
        <v>48</v>
      </c>
      <c r="F3" s="144">
        <v>3</v>
      </c>
      <c r="G3" s="144">
        <v>47</v>
      </c>
      <c r="H3" s="144">
        <v>2</v>
      </c>
      <c r="I3" s="144">
        <v>49</v>
      </c>
      <c r="J3" s="144">
        <v>5</v>
      </c>
      <c r="K3" s="144">
        <v>50</v>
      </c>
      <c r="L3" s="144">
        <v>7</v>
      </c>
      <c r="M3" s="144">
        <v>47</v>
      </c>
      <c r="N3" s="144">
        <v>4</v>
      </c>
      <c r="O3" s="35"/>
      <c r="P3" s="35"/>
      <c r="Q3" s="19"/>
    </row>
    <row r="4" spans="1:17" ht="22.5" customHeight="1">
      <c r="A4" s="49" t="s">
        <v>83</v>
      </c>
      <c r="B4" s="49" t="s">
        <v>92</v>
      </c>
      <c r="C4" s="144">
        <v>47</v>
      </c>
      <c r="D4" s="144">
        <v>1</v>
      </c>
      <c r="E4" s="144">
        <v>46</v>
      </c>
      <c r="F4" s="144">
        <v>1</v>
      </c>
      <c r="G4" s="144">
        <v>46</v>
      </c>
      <c r="H4" s="144">
        <v>3</v>
      </c>
      <c r="I4" s="144">
        <v>49</v>
      </c>
      <c r="J4" s="144">
        <v>3</v>
      </c>
      <c r="K4" s="144">
        <v>49</v>
      </c>
      <c r="L4" s="144">
        <v>4</v>
      </c>
      <c r="M4" s="144">
        <v>47</v>
      </c>
      <c r="N4" s="144">
        <v>3</v>
      </c>
      <c r="O4" s="35"/>
      <c r="P4" s="35"/>
      <c r="Q4" s="19"/>
    </row>
    <row r="5" spans="1:17" ht="22.5" customHeight="1">
      <c r="A5" s="51" t="s">
        <v>204</v>
      </c>
      <c r="B5" s="49" t="s">
        <v>93</v>
      </c>
      <c r="C5" s="144">
        <v>48</v>
      </c>
      <c r="D5" s="144">
        <v>6.2</v>
      </c>
      <c r="E5" s="144">
        <v>49</v>
      </c>
      <c r="F5" s="144">
        <v>3</v>
      </c>
      <c r="G5" s="144">
        <v>49</v>
      </c>
      <c r="H5" s="144">
        <v>7.2</v>
      </c>
      <c r="I5" s="144">
        <v>50</v>
      </c>
      <c r="J5" s="144">
        <v>8</v>
      </c>
      <c r="K5" s="144">
        <v>50</v>
      </c>
      <c r="L5" s="144">
        <v>7</v>
      </c>
      <c r="M5" s="144">
        <v>50</v>
      </c>
      <c r="N5" s="144">
        <v>8</v>
      </c>
      <c r="O5" s="35"/>
      <c r="P5" s="35"/>
      <c r="Q5" s="19"/>
    </row>
    <row r="6" spans="1:17" ht="22.5" customHeight="1">
      <c r="A6" s="49" t="s">
        <v>60</v>
      </c>
      <c r="B6" s="49" t="s">
        <v>94</v>
      </c>
      <c r="C6" s="144">
        <v>49</v>
      </c>
      <c r="D6" s="144">
        <v>6</v>
      </c>
      <c r="E6" s="144">
        <v>46</v>
      </c>
      <c r="F6" s="144">
        <v>3</v>
      </c>
      <c r="G6" s="144">
        <v>48</v>
      </c>
      <c r="H6" s="144">
        <v>3</v>
      </c>
      <c r="I6" s="144">
        <v>48</v>
      </c>
      <c r="J6" s="144">
        <v>4.2</v>
      </c>
      <c r="K6" s="144">
        <v>50</v>
      </c>
      <c r="L6" s="144">
        <v>6</v>
      </c>
      <c r="M6" s="144">
        <v>49</v>
      </c>
      <c r="N6" s="144">
        <v>5</v>
      </c>
      <c r="O6" s="35"/>
      <c r="P6" s="35"/>
      <c r="Q6" s="19"/>
    </row>
    <row r="7" spans="1:17" ht="22.5" customHeight="1">
      <c r="A7" s="49" t="s">
        <v>61</v>
      </c>
      <c r="B7" s="49" t="s">
        <v>95</v>
      </c>
      <c r="C7" s="144">
        <v>49</v>
      </c>
      <c r="D7" s="144">
        <v>3.2</v>
      </c>
      <c r="E7" s="144">
        <v>45</v>
      </c>
      <c r="F7" s="144">
        <v>0</v>
      </c>
      <c r="G7" s="144">
        <v>49</v>
      </c>
      <c r="H7" s="144">
        <v>2</v>
      </c>
      <c r="I7" s="144">
        <v>47</v>
      </c>
      <c r="J7" s="144">
        <v>1</v>
      </c>
      <c r="K7" s="144">
        <v>49</v>
      </c>
      <c r="L7" s="144">
        <v>4</v>
      </c>
      <c r="M7" s="144">
        <v>45</v>
      </c>
      <c r="N7" s="144">
        <v>1</v>
      </c>
      <c r="O7" s="35"/>
      <c r="P7" s="35"/>
      <c r="Q7" s="12"/>
    </row>
    <row r="8" spans="1:17" ht="22.5" customHeight="1">
      <c r="A8" s="49" t="s">
        <v>57</v>
      </c>
      <c r="B8" s="49" t="s">
        <v>96</v>
      </c>
      <c r="C8" s="144">
        <v>50</v>
      </c>
      <c r="D8" s="144">
        <v>6</v>
      </c>
      <c r="E8" s="144">
        <v>50</v>
      </c>
      <c r="F8" s="144">
        <v>4</v>
      </c>
      <c r="G8" s="144">
        <v>49</v>
      </c>
      <c r="H8" s="144">
        <v>8</v>
      </c>
      <c r="I8" s="144">
        <v>48</v>
      </c>
      <c r="J8" s="144">
        <v>5</v>
      </c>
      <c r="K8" s="144">
        <v>50</v>
      </c>
      <c r="L8" s="144">
        <v>8</v>
      </c>
      <c r="M8" s="144">
        <v>50</v>
      </c>
      <c r="N8" s="144">
        <v>6</v>
      </c>
      <c r="O8" s="35"/>
      <c r="P8" s="35"/>
      <c r="Q8" s="12"/>
    </row>
    <row r="9" spans="1:17" ht="22.5" customHeight="1">
      <c r="A9" s="49" t="s">
        <v>62</v>
      </c>
      <c r="B9" s="49" t="s">
        <v>97</v>
      </c>
      <c r="C9" s="144">
        <v>48</v>
      </c>
      <c r="D9" s="144">
        <v>2</v>
      </c>
      <c r="E9" s="144">
        <v>42</v>
      </c>
      <c r="F9" s="144">
        <v>2</v>
      </c>
      <c r="G9" s="144">
        <v>49</v>
      </c>
      <c r="H9" s="144">
        <v>6</v>
      </c>
      <c r="I9" s="144">
        <v>49</v>
      </c>
      <c r="J9" s="144">
        <v>4.4</v>
      </c>
      <c r="K9" s="144">
        <v>50</v>
      </c>
      <c r="L9" s="144">
        <v>5</v>
      </c>
      <c r="M9" s="144">
        <v>50</v>
      </c>
      <c r="N9" s="144">
        <v>6</v>
      </c>
      <c r="O9" s="35"/>
      <c r="P9" s="35"/>
      <c r="Q9" s="12"/>
    </row>
    <row r="10" spans="1:17" ht="22.5" customHeight="1">
      <c r="A10" s="49" t="s">
        <v>153</v>
      </c>
      <c r="B10" s="49" t="s">
        <v>98</v>
      </c>
      <c r="C10" s="144">
        <v>48</v>
      </c>
      <c r="D10" s="144">
        <v>4.2</v>
      </c>
      <c r="E10" s="144">
        <v>38</v>
      </c>
      <c r="F10" s="144">
        <v>2</v>
      </c>
      <c r="G10" s="144">
        <v>48</v>
      </c>
      <c r="H10" s="144">
        <v>2</v>
      </c>
      <c r="I10" s="144">
        <v>49</v>
      </c>
      <c r="J10" s="144">
        <v>4</v>
      </c>
      <c r="K10" s="144">
        <v>49</v>
      </c>
      <c r="L10" s="144">
        <v>5</v>
      </c>
      <c r="M10" s="144">
        <v>49</v>
      </c>
      <c r="N10" s="144">
        <v>4</v>
      </c>
      <c r="O10" s="35"/>
      <c r="P10" s="35"/>
      <c r="Q10" s="12"/>
    </row>
    <row r="11" spans="1:17" ht="22.5" customHeight="1">
      <c r="A11" s="49" t="s">
        <v>154</v>
      </c>
      <c r="B11" s="49" t="s">
        <v>99</v>
      </c>
      <c r="C11" s="144">
        <v>49</v>
      </c>
      <c r="D11" s="144">
        <v>2</v>
      </c>
      <c r="E11" s="144">
        <v>48</v>
      </c>
      <c r="F11" s="144">
        <v>4</v>
      </c>
      <c r="G11" s="144">
        <v>45</v>
      </c>
      <c r="H11" s="144">
        <v>3</v>
      </c>
      <c r="I11" s="144">
        <v>46</v>
      </c>
      <c r="J11" s="144">
        <v>1</v>
      </c>
      <c r="K11" s="144">
        <v>47</v>
      </c>
      <c r="L11" s="144">
        <v>4</v>
      </c>
      <c r="M11" s="144">
        <v>48</v>
      </c>
      <c r="N11" s="144">
        <v>3</v>
      </c>
      <c r="O11" s="35"/>
      <c r="P11" s="35"/>
      <c r="Q11" s="12"/>
    </row>
    <row r="12" spans="1:17" ht="22.5" customHeight="1">
      <c r="A12" s="49" t="s">
        <v>152</v>
      </c>
      <c r="B12" s="49" t="s">
        <v>100</v>
      </c>
      <c r="C12" s="144">
        <v>48</v>
      </c>
      <c r="D12" s="144">
        <v>4</v>
      </c>
      <c r="E12" s="144">
        <v>45</v>
      </c>
      <c r="F12" s="144">
        <v>1</v>
      </c>
      <c r="G12" s="144">
        <v>48</v>
      </c>
      <c r="H12" s="144">
        <v>4</v>
      </c>
      <c r="I12" s="144">
        <v>47</v>
      </c>
      <c r="J12" s="144">
        <v>5</v>
      </c>
      <c r="K12" s="144">
        <v>48</v>
      </c>
      <c r="L12" s="144">
        <v>5</v>
      </c>
      <c r="M12" s="144">
        <v>49</v>
      </c>
      <c r="N12" s="144">
        <v>0</v>
      </c>
      <c r="O12" s="35"/>
      <c r="P12" s="35"/>
      <c r="Q12" s="12"/>
    </row>
    <row r="13" spans="1:17" ht="22.5" customHeight="1">
      <c r="A13" s="49" t="s">
        <v>136</v>
      </c>
      <c r="B13" s="49" t="s">
        <v>101</v>
      </c>
      <c r="C13" s="144">
        <v>48</v>
      </c>
      <c r="D13" s="144">
        <v>4.3</v>
      </c>
      <c r="E13" s="144">
        <v>47</v>
      </c>
      <c r="F13" s="144">
        <v>1</v>
      </c>
      <c r="G13" s="144">
        <v>46</v>
      </c>
      <c r="H13" s="144">
        <v>3</v>
      </c>
      <c r="I13" s="144">
        <v>50</v>
      </c>
      <c r="J13" s="144">
        <v>5.2</v>
      </c>
      <c r="K13" s="144">
        <v>49</v>
      </c>
      <c r="L13" s="144">
        <v>6</v>
      </c>
      <c r="M13" s="144">
        <v>49</v>
      </c>
      <c r="N13" s="144">
        <v>0</v>
      </c>
      <c r="O13" s="35"/>
      <c r="P13" s="35"/>
      <c r="Q13" s="12"/>
    </row>
    <row r="14" spans="1:17" ht="22.5" customHeight="1">
      <c r="A14" s="49" t="s">
        <v>64</v>
      </c>
      <c r="B14" s="49" t="s">
        <v>102</v>
      </c>
      <c r="C14" s="144">
        <v>48</v>
      </c>
      <c r="D14" s="144">
        <v>6</v>
      </c>
      <c r="E14" s="144">
        <v>46</v>
      </c>
      <c r="F14" s="144">
        <v>0</v>
      </c>
      <c r="G14" s="144">
        <v>49</v>
      </c>
      <c r="H14" s="144">
        <v>4</v>
      </c>
      <c r="I14" s="144">
        <v>48</v>
      </c>
      <c r="J14" s="144">
        <v>2</v>
      </c>
      <c r="K14" s="144">
        <v>50</v>
      </c>
      <c r="L14" s="144">
        <v>3</v>
      </c>
      <c r="M14" s="144">
        <v>50</v>
      </c>
      <c r="N14" s="144">
        <v>3</v>
      </c>
      <c r="O14" s="35"/>
      <c r="P14" s="35"/>
      <c r="Q14" s="12"/>
    </row>
    <row r="15" spans="1:17" ht="22.5" customHeight="1">
      <c r="A15" s="51" t="s">
        <v>155</v>
      </c>
      <c r="B15" s="49" t="s">
        <v>103</v>
      </c>
      <c r="C15" s="144">
        <v>48</v>
      </c>
      <c r="D15" s="144">
        <v>2.3</v>
      </c>
      <c r="E15" s="144">
        <v>47</v>
      </c>
      <c r="F15" s="144">
        <v>3</v>
      </c>
      <c r="G15" s="144">
        <v>48</v>
      </c>
      <c r="H15" s="144">
        <v>6</v>
      </c>
      <c r="I15" s="144">
        <v>48</v>
      </c>
      <c r="J15" s="144">
        <v>5</v>
      </c>
      <c r="K15" s="144">
        <v>50</v>
      </c>
      <c r="L15" s="144">
        <v>5</v>
      </c>
      <c r="M15" s="144">
        <v>49</v>
      </c>
      <c r="N15" s="144">
        <v>4</v>
      </c>
      <c r="O15" s="35"/>
      <c r="P15" s="35"/>
      <c r="Q15" s="10"/>
    </row>
    <row r="16" spans="1:17" ht="22.5" customHeight="1">
      <c r="A16" s="51" t="s">
        <v>156</v>
      </c>
      <c r="B16" s="49" t="s">
        <v>104</v>
      </c>
      <c r="C16" s="144">
        <v>45</v>
      </c>
      <c r="D16" s="144">
        <v>0</v>
      </c>
      <c r="E16" s="144">
        <v>45</v>
      </c>
      <c r="F16" s="144">
        <v>3</v>
      </c>
      <c r="G16" s="144">
        <v>45</v>
      </c>
      <c r="H16" s="144">
        <v>4</v>
      </c>
      <c r="I16" s="144">
        <v>50</v>
      </c>
      <c r="J16" s="144">
        <v>4</v>
      </c>
      <c r="K16" s="144">
        <v>48</v>
      </c>
      <c r="L16" s="144">
        <v>4</v>
      </c>
      <c r="M16" s="144">
        <v>49</v>
      </c>
      <c r="N16" s="144">
        <v>4</v>
      </c>
      <c r="O16" s="35"/>
      <c r="P16" s="35"/>
      <c r="Q16" s="10"/>
    </row>
    <row r="17" spans="1:17" ht="22.5" customHeight="1">
      <c r="A17" s="51" t="s">
        <v>65</v>
      </c>
      <c r="B17" s="49" t="s">
        <v>105</v>
      </c>
      <c r="C17" s="144">
        <v>49</v>
      </c>
      <c r="D17" s="144">
        <v>3.3</v>
      </c>
      <c r="E17" s="144">
        <v>50</v>
      </c>
      <c r="F17" s="144">
        <v>3</v>
      </c>
      <c r="G17" s="144">
        <v>50</v>
      </c>
      <c r="H17" s="144">
        <v>4</v>
      </c>
      <c r="I17" s="144">
        <v>48</v>
      </c>
      <c r="J17" s="144">
        <v>7</v>
      </c>
      <c r="K17" s="144">
        <v>50</v>
      </c>
      <c r="L17" s="144">
        <v>6</v>
      </c>
      <c r="M17" s="144">
        <v>50</v>
      </c>
      <c r="N17" s="144">
        <v>5</v>
      </c>
      <c r="O17" s="35"/>
      <c r="P17" s="35"/>
      <c r="Q17" s="10"/>
    </row>
    <row r="18" spans="1:17" ht="22.5" customHeight="1">
      <c r="A18" s="51" t="s">
        <v>66</v>
      </c>
      <c r="B18" s="49" t="s">
        <v>106</v>
      </c>
      <c r="C18" s="144">
        <v>49</v>
      </c>
      <c r="D18" s="144">
        <v>6</v>
      </c>
      <c r="E18" s="144">
        <v>46</v>
      </c>
      <c r="F18" s="144">
        <v>2</v>
      </c>
      <c r="G18" s="144">
        <v>50</v>
      </c>
      <c r="H18" s="144">
        <v>5</v>
      </c>
      <c r="I18" s="144">
        <v>50</v>
      </c>
      <c r="J18" s="144">
        <v>4</v>
      </c>
      <c r="K18" s="144">
        <v>49</v>
      </c>
      <c r="L18" s="144">
        <v>4</v>
      </c>
      <c r="M18" s="144">
        <v>49</v>
      </c>
      <c r="N18" s="144">
        <v>7</v>
      </c>
      <c r="O18" s="35"/>
      <c r="P18" s="35"/>
      <c r="Q18" s="10"/>
    </row>
    <row r="19" spans="1:17" ht="22.5" customHeight="1">
      <c r="A19" s="51" t="s">
        <v>67</v>
      </c>
      <c r="B19" s="49" t="s">
        <v>107</v>
      </c>
      <c r="C19" s="144">
        <v>49</v>
      </c>
      <c r="D19" s="144">
        <v>4</v>
      </c>
      <c r="E19" s="144">
        <v>46</v>
      </c>
      <c r="F19" s="144">
        <v>1</v>
      </c>
      <c r="G19" s="144">
        <v>48</v>
      </c>
      <c r="H19" s="144">
        <v>3</v>
      </c>
      <c r="I19" s="144">
        <v>46</v>
      </c>
      <c r="J19" s="144">
        <v>1</v>
      </c>
      <c r="K19" s="144">
        <v>49</v>
      </c>
      <c r="L19" s="144">
        <v>4</v>
      </c>
      <c r="M19" s="144">
        <v>49</v>
      </c>
      <c r="N19" s="144">
        <v>6</v>
      </c>
      <c r="O19" s="35"/>
      <c r="P19" s="35"/>
      <c r="Q19" s="10"/>
    </row>
    <row r="20" spans="1:17" ht="22.5" customHeight="1">
      <c r="A20" s="51" t="s">
        <v>86</v>
      </c>
      <c r="B20" s="49" t="s">
        <v>108</v>
      </c>
      <c r="C20" s="144">
        <v>50</v>
      </c>
      <c r="D20" s="144">
        <v>5.2</v>
      </c>
      <c r="E20" s="144">
        <v>45</v>
      </c>
      <c r="F20" s="144">
        <v>3</v>
      </c>
      <c r="G20" s="144">
        <v>50</v>
      </c>
      <c r="H20" s="144">
        <v>4</v>
      </c>
      <c r="I20" s="144">
        <v>48</v>
      </c>
      <c r="J20" s="144">
        <v>3</v>
      </c>
      <c r="K20" s="144">
        <v>50</v>
      </c>
      <c r="L20" s="144">
        <v>6</v>
      </c>
      <c r="M20" s="144">
        <v>47</v>
      </c>
      <c r="N20" s="144">
        <v>3</v>
      </c>
      <c r="O20" s="35"/>
      <c r="P20" s="35"/>
      <c r="Q20" s="10"/>
    </row>
    <row r="21" spans="1:17" ht="22.5" customHeight="1">
      <c r="A21" s="51" t="s">
        <v>68</v>
      </c>
      <c r="B21" s="49" t="s">
        <v>109</v>
      </c>
      <c r="C21" s="144">
        <v>50</v>
      </c>
      <c r="D21" s="144">
        <v>7</v>
      </c>
      <c r="E21" s="144">
        <v>45</v>
      </c>
      <c r="F21" s="144">
        <v>2</v>
      </c>
      <c r="G21" s="144">
        <v>47</v>
      </c>
      <c r="H21" s="144">
        <v>5</v>
      </c>
      <c r="I21" s="144">
        <v>48</v>
      </c>
      <c r="J21" s="144">
        <v>4.3</v>
      </c>
      <c r="K21" s="144">
        <v>49</v>
      </c>
      <c r="L21" s="144">
        <v>5</v>
      </c>
      <c r="M21" s="144">
        <v>49</v>
      </c>
      <c r="N21" s="144">
        <v>6</v>
      </c>
      <c r="O21" s="35"/>
      <c r="P21" s="35"/>
      <c r="Q21" s="10"/>
    </row>
    <row r="22" spans="1:17" ht="22.5" customHeight="1">
      <c r="A22" s="51" t="s">
        <v>73</v>
      </c>
      <c r="B22" s="49" t="s">
        <v>110</v>
      </c>
      <c r="C22" s="144">
        <v>50</v>
      </c>
      <c r="D22" s="144">
        <v>5</v>
      </c>
      <c r="E22" s="144">
        <v>49</v>
      </c>
      <c r="F22" s="144">
        <v>1</v>
      </c>
      <c r="G22" s="144">
        <v>49</v>
      </c>
      <c r="H22" s="144">
        <v>5</v>
      </c>
      <c r="I22" s="144">
        <v>50</v>
      </c>
      <c r="J22" s="144">
        <v>3</v>
      </c>
      <c r="K22" s="144">
        <v>47</v>
      </c>
      <c r="L22" s="144">
        <v>5</v>
      </c>
      <c r="M22" s="144">
        <v>48</v>
      </c>
      <c r="N22" s="144">
        <v>5</v>
      </c>
      <c r="O22" s="35"/>
      <c r="P22" s="35"/>
      <c r="Q22" s="10"/>
    </row>
    <row r="23" spans="1:17" ht="22.5" customHeight="1">
      <c r="A23" s="51" t="s">
        <v>69</v>
      </c>
      <c r="B23" s="49" t="s">
        <v>111</v>
      </c>
      <c r="C23" s="144">
        <v>49</v>
      </c>
      <c r="D23" s="144">
        <v>3</v>
      </c>
      <c r="E23" s="144">
        <v>44</v>
      </c>
      <c r="F23" s="144">
        <v>2</v>
      </c>
      <c r="G23" s="144">
        <v>49</v>
      </c>
      <c r="H23" s="144">
        <v>4</v>
      </c>
      <c r="I23" s="144">
        <v>50</v>
      </c>
      <c r="J23" s="144">
        <v>6</v>
      </c>
      <c r="K23" s="144">
        <v>50</v>
      </c>
      <c r="L23" s="144">
        <v>9</v>
      </c>
      <c r="M23" s="144">
        <v>48</v>
      </c>
      <c r="N23" s="144">
        <v>2</v>
      </c>
      <c r="O23" s="35"/>
      <c r="P23" s="35"/>
      <c r="Q23" s="10"/>
    </row>
    <row r="24" spans="1:17" ht="22.5" customHeight="1">
      <c r="A24" s="51" t="s">
        <v>70</v>
      </c>
      <c r="B24" s="49" t="s">
        <v>112</v>
      </c>
      <c r="C24" s="144">
        <v>48</v>
      </c>
      <c r="D24" s="144">
        <v>3</v>
      </c>
      <c r="E24" s="144">
        <v>45</v>
      </c>
      <c r="F24" s="144">
        <v>2</v>
      </c>
      <c r="G24" s="144">
        <v>46</v>
      </c>
      <c r="H24" s="144">
        <v>4</v>
      </c>
      <c r="I24" s="144">
        <v>49</v>
      </c>
      <c r="J24" s="144">
        <v>4.2</v>
      </c>
      <c r="K24" s="144">
        <v>49</v>
      </c>
      <c r="L24" s="144">
        <v>6</v>
      </c>
      <c r="M24" s="144">
        <v>47</v>
      </c>
      <c r="N24" s="144">
        <v>3</v>
      </c>
      <c r="O24" s="35"/>
      <c r="P24" s="35"/>
      <c r="Q24" s="10"/>
    </row>
    <row r="25" spans="1:17" ht="22.5" customHeight="1">
      <c r="A25" s="51" t="s">
        <v>85</v>
      </c>
      <c r="B25" s="49" t="s">
        <v>113</v>
      </c>
      <c r="C25" s="144">
        <v>49</v>
      </c>
      <c r="D25" s="144">
        <v>5</v>
      </c>
      <c r="E25" s="144">
        <v>44</v>
      </c>
      <c r="F25" s="144">
        <v>0</v>
      </c>
      <c r="G25" s="144">
        <v>45</v>
      </c>
      <c r="H25" s="144">
        <v>0</v>
      </c>
      <c r="I25" s="144">
        <v>48</v>
      </c>
      <c r="J25" s="144">
        <v>4</v>
      </c>
      <c r="K25" s="144">
        <v>49</v>
      </c>
      <c r="L25" s="144">
        <v>5</v>
      </c>
      <c r="M25" s="144">
        <v>50</v>
      </c>
      <c r="N25" s="144">
        <v>4.3</v>
      </c>
      <c r="O25" s="35"/>
      <c r="P25" s="35"/>
      <c r="Q25" s="10"/>
    </row>
    <row r="26" spans="1:17" ht="22.5" customHeight="1">
      <c r="A26" s="51" t="s">
        <v>56</v>
      </c>
      <c r="B26" s="49" t="s">
        <v>114</v>
      </c>
      <c r="C26" s="144">
        <v>50</v>
      </c>
      <c r="D26" s="144">
        <v>7.3</v>
      </c>
      <c r="E26" s="144">
        <v>47</v>
      </c>
      <c r="F26" s="144">
        <v>3</v>
      </c>
      <c r="G26" s="144">
        <v>48</v>
      </c>
      <c r="H26" s="144">
        <v>5</v>
      </c>
      <c r="I26" s="144">
        <v>50</v>
      </c>
      <c r="J26" s="144">
        <v>6.3</v>
      </c>
      <c r="K26" s="144">
        <v>50</v>
      </c>
      <c r="L26" s="144">
        <v>5</v>
      </c>
      <c r="M26" s="144">
        <v>50</v>
      </c>
      <c r="N26" s="144">
        <v>8</v>
      </c>
      <c r="O26" s="35"/>
      <c r="P26" s="35"/>
      <c r="Q26" s="10"/>
    </row>
    <row r="27" spans="1:17" ht="22.5" customHeight="1">
      <c r="A27" s="51" t="s">
        <v>75</v>
      </c>
      <c r="B27" s="49" t="s">
        <v>115</v>
      </c>
      <c r="C27" s="144">
        <v>50</v>
      </c>
      <c r="D27" s="144">
        <v>4.3</v>
      </c>
      <c r="E27" s="144">
        <v>48</v>
      </c>
      <c r="F27" s="144">
        <v>5</v>
      </c>
      <c r="G27" s="144">
        <v>47</v>
      </c>
      <c r="H27" s="144">
        <v>5.3</v>
      </c>
      <c r="I27" s="144">
        <v>49</v>
      </c>
      <c r="J27" s="144">
        <v>7</v>
      </c>
      <c r="K27" s="144">
        <v>50</v>
      </c>
      <c r="L27" s="144">
        <v>5</v>
      </c>
      <c r="M27" s="144">
        <v>50</v>
      </c>
      <c r="N27" s="144">
        <v>5</v>
      </c>
      <c r="O27" s="35"/>
      <c r="P27" s="35"/>
      <c r="Q27" s="10"/>
    </row>
    <row r="28" spans="1:17" ht="22.5" customHeight="1">
      <c r="A28" s="51" t="s">
        <v>88</v>
      </c>
      <c r="B28" s="49" t="s">
        <v>116</v>
      </c>
      <c r="C28" s="144">
        <v>48</v>
      </c>
      <c r="D28" s="144">
        <v>3.3</v>
      </c>
      <c r="E28" s="144">
        <v>41</v>
      </c>
      <c r="F28" s="144">
        <v>1</v>
      </c>
      <c r="G28" s="144">
        <v>47</v>
      </c>
      <c r="H28" s="144">
        <v>5</v>
      </c>
      <c r="I28" s="144">
        <v>49</v>
      </c>
      <c r="J28" s="144">
        <v>5</v>
      </c>
      <c r="K28" s="144">
        <v>50</v>
      </c>
      <c r="L28" s="144">
        <v>7</v>
      </c>
      <c r="M28" s="144">
        <v>50</v>
      </c>
      <c r="N28" s="144">
        <v>4</v>
      </c>
      <c r="O28" s="35"/>
      <c r="P28" s="35"/>
      <c r="Q28" s="10"/>
    </row>
    <row r="29" spans="1:17" ht="22.5" customHeight="1">
      <c r="A29" s="51" t="s">
        <v>71</v>
      </c>
      <c r="B29" s="49" t="s">
        <v>117</v>
      </c>
      <c r="C29" s="144">
        <v>50</v>
      </c>
      <c r="D29" s="144">
        <v>5.3</v>
      </c>
      <c r="E29" s="144">
        <v>44</v>
      </c>
      <c r="F29" s="144">
        <v>2</v>
      </c>
      <c r="G29" s="144">
        <v>47</v>
      </c>
      <c r="H29" s="144">
        <v>2</v>
      </c>
      <c r="I29" s="144">
        <v>49</v>
      </c>
      <c r="J29" s="144">
        <v>4.3</v>
      </c>
      <c r="K29" s="144">
        <v>49</v>
      </c>
      <c r="L29" s="144">
        <v>3</v>
      </c>
      <c r="M29" s="144">
        <v>50</v>
      </c>
      <c r="N29" s="144">
        <v>3</v>
      </c>
      <c r="O29" s="35"/>
      <c r="P29" s="35"/>
      <c r="Q29" s="10"/>
    </row>
    <row r="30" spans="1:17" ht="22.5" customHeight="1">
      <c r="A30" s="51" t="s">
        <v>59</v>
      </c>
      <c r="B30" s="49" t="s">
        <v>118</v>
      </c>
      <c r="C30" s="144">
        <v>50</v>
      </c>
      <c r="D30" s="144">
        <v>6.3</v>
      </c>
      <c r="E30" s="144">
        <v>48</v>
      </c>
      <c r="F30" s="144">
        <v>4</v>
      </c>
      <c r="G30" s="144">
        <v>50</v>
      </c>
      <c r="H30" s="144">
        <v>6.3</v>
      </c>
      <c r="I30" s="144">
        <v>49</v>
      </c>
      <c r="J30" s="144">
        <v>2</v>
      </c>
      <c r="K30" s="144">
        <v>50</v>
      </c>
      <c r="L30" s="144">
        <v>4</v>
      </c>
      <c r="M30" s="144">
        <v>50</v>
      </c>
      <c r="N30" s="144">
        <v>4</v>
      </c>
      <c r="O30" s="35"/>
      <c r="P30" s="35"/>
      <c r="Q30" s="10"/>
    </row>
    <row r="31" spans="1:17" ht="22.5" customHeight="1">
      <c r="A31" s="51" t="s">
        <v>72</v>
      </c>
      <c r="B31" s="49" t="s">
        <v>119</v>
      </c>
      <c r="C31" s="144">
        <v>48</v>
      </c>
      <c r="D31" s="144">
        <v>5</v>
      </c>
      <c r="E31" s="144">
        <v>46</v>
      </c>
      <c r="F31" s="144">
        <v>5</v>
      </c>
      <c r="G31" s="144">
        <v>48</v>
      </c>
      <c r="H31" s="144">
        <v>3.3</v>
      </c>
      <c r="I31" s="144">
        <v>49</v>
      </c>
      <c r="J31" s="144">
        <v>3.3</v>
      </c>
      <c r="K31" s="144">
        <v>49</v>
      </c>
      <c r="L31" s="144">
        <v>3</v>
      </c>
      <c r="M31" s="144">
        <v>48</v>
      </c>
      <c r="N31" s="144">
        <v>7</v>
      </c>
      <c r="O31" s="35"/>
      <c r="P31" s="35"/>
      <c r="Q31" s="10"/>
    </row>
    <row r="32" spans="1:17" ht="22.5" customHeight="1">
      <c r="A32" s="51" t="s">
        <v>55</v>
      </c>
      <c r="B32" s="49" t="s">
        <v>120</v>
      </c>
      <c r="C32" s="144">
        <v>49</v>
      </c>
      <c r="D32" s="144">
        <v>5</v>
      </c>
      <c r="E32" s="144">
        <v>48</v>
      </c>
      <c r="F32" s="144">
        <v>4</v>
      </c>
      <c r="G32" s="144">
        <v>49</v>
      </c>
      <c r="H32" s="144">
        <v>8</v>
      </c>
      <c r="I32" s="144">
        <v>49</v>
      </c>
      <c r="J32" s="144">
        <v>8</v>
      </c>
      <c r="K32" s="144">
        <v>50</v>
      </c>
      <c r="L32" s="144">
        <v>8</v>
      </c>
      <c r="M32" s="144">
        <v>50</v>
      </c>
      <c r="N32" s="144">
        <v>3</v>
      </c>
      <c r="O32" s="35"/>
      <c r="P32" s="35"/>
      <c r="Q32" s="10"/>
    </row>
    <row r="33" spans="1:17" ht="22.5" customHeight="1">
      <c r="A33" s="51" t="s">
        <v>77</v>
      </c>
      <c r="B33" s="49" t="s">
        <v>121</v>
      </c>
      <c r="C33" s="144">
        <v>49</v>
      </c>
      <c r="D33" s="144">
        <v>8</v>
      </c>
      <c r="E33" s="144">
        <v>48</v>
      </c>
      <c r="F33" s="144">
        <v>3</v>
      </c>
      <c r="G33" s="144">
        <v>48</v>
      </c>
      <c r="H33" s="144">
        <v>5</v>
      </c>
      <c r="I33" s="144">
        <v>50</v>
      </c>
      <c r="J33" s="144">
        <v>4</v>
      </c>
      <c r="K33" s="144">
        <v>50</v>
      </c>
      <c r="L33" s="144">
        <v>3</v>
      </c>
      <c r="M33" s="144">
        <v>49</v>
      </c>
      <c r="N33" s="144">
        <v>8.2</v>
      </c>
      <c r="O33" s="35"/>
      <c r="P33" s="35"/>
      <c r="Q33" s="10"/>
    </row>
    <row r="34" spans="1:17" ht="22.5" customHeight="1">
      <c r="A34" s="51" t="s">
        <v>74</v>
      </c>
      <c r="B34" s="49" t="s">
        <v>122</v>
      </c>
      <c r="C34" s="144">
        <v>48</v>
      </c>
      <c r="D34" s="144">
        <v>6.3</v>
      </c>
      <c r="E34" s="144">
        <v>46</v>
      </c>
      <c r="F34" s="144">
        <v>4</v>
      </c>
      <c r="G34" s="144">
        <v>49</v>
      </c>
      <c r="H34" s="144">
        <v>6</v>
      </c>
      <c r="I34" s="144">
        <v>50</v>
      </c>
      <c r="J34" s="144">
        <v>5</v>
      </c>
      <c r="K34" s="144">
        <v>50</v>
      </c>
      <c r="L34" s="144">
        <v>2</v>
      </c>
      <c r="M34" s="144">
        <v>48</v>
      </c>
      <c r="N34" s="144">
        <v>2</v>
      </c>
      <c r="O34" s="35"/>
      <c r="P34" s="35"/>
      <c r="Q34" s="10"/>
    </row>
    <row r="35" spans="1:17" ht="22.5" customHeight="1">
      <c r="A35" s="51" t="s">
        <v>76</v>
      </c>
      <c r="B35" s="49" t="s">
        <v>123</v>
      </c>
      <c r="C35" s="144">
        <v>49</v>
      </c>
      <c r="D35" s="144">
        <v>5</v>
      </c>
      <c r="E35" s="144">
        <v>46</v>
      </c>
      <c r="F35" s="144">
        <v>4</v>
      </c>
      <c r="G35" s="144">
        <v>48</v>
      </c>
      <c r="H35" s="144">
        <v>4</v>
      </c>
      <c r="I35" s="144">
        <v>49</v>
      </c>
      <c r="J35" s="144">
        <v>4.1</v>
      </c>
      <c r="K35" s="144">
        <v>50</v>
      </c>
      <c r="L35" s="144">
        <v>5</v>
      </c>
      <c r="M35" s="144">
        <v>50</v>
      </c>
      <c r="N35" s="144">
        <v>7</v>
      </c>
      <c r="O35" s="35"/>
      <c r="P35" s="35"/>
      <c r="Q35" s="10"/>
    </row>
    <row r="36" spans="1:17" ht="22.5" customHeight="1">
      <c r="A36" s="51" t="s">
        <v>63</v>
      </c>
      <c r="B36" s="49" t="s">
        <v>124</v>
      </c>
      <c r="C36" s="144">
        <v>50</v>
      </c>
      <c r="D36" s="144">
        <v>4</v>
      </c>
      <c r="E36" s="144">
        <v>50</v>
      </c>
      <c r="F36" s="144">
        <v>5</v>
      </c>
      <c r="G36" s="144">
        <v>50</v>
      </c>
      <c r="H36" s="144">
        <v>7</v>
      </c>
      <c r="I36" s="144">
        <v>50</v>
      </c>
      <c r="J36" s="144">
        <v>6.2</v>
      </c>
      <c r="K36" s="144">
        <v>49</v>
      </c>
      <c r="L36" s="144">
        <v>5</v>
      </c>
      <c r="M36" s="144">
        <v>50</v>
      </c>
      <c r="N36" s="144">
        <v>6.3</v>
      </c>
      <c r="O36" s="35"/>
      <c r="P36" s="35"/>
      <c r="Q36" s="10"/>
    </row>
    <row r="37" spans="1:17" ht="22.5" customHeight="1">
      <c r="A37" s="51" t="s">
        <v>211</v>
      </c>
      <c r="B37" s="49" t="s">
        <v>212</v>
      </c>
      <c r="C37" s="144">
        <v>50</v>
      </c>
      <c r="D37" s="144">
        <v>3</v>
      </c>
      <c r="E37" s="144">
        <v>49</v>
      </c>
      <c r="F37" s="144">
        <v>6</v>
      </c>
      <c r="G37" s="144">
        <v>49</v>
      </c>
      <c r="H37" s="144">
        <v>4</v>
      </c>
      <c r="I37" s="144">
        <v>50</v>
      </c>
      <c r="J37" s="144">
        <v>5.3</v>
      </c>
      <c r="K37" s="144">
        <v>50</v>
      </c>
      <c r="L37" s="144">
        <v>6</v>
      </c>
      <c r="M37" s="144">
        <v>50</v>
      </c>
      <c r="N37" s="144">
        <v>4</v>
      </c>
      <c r="O37" s="35"/>
      <c r="P37" s="35"/>
      <c r="Q37" s="10"/>
    </row>
    <row r="38" spans="1:17" ht="22.5" customHeight="1">
      <c r="A38" s="51"/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5"/>
      <c r="P38" s="35"/>
      <c r="Q38" s="10"/>
    </row>
    <row r="39" spans="1:17" ht="22.5" customHeight="1">
      <c r="A39" s="51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35"/>
      <c r="P39" s="35"/>
      <c r="Q39" s="10"/>
    </row>
    <row r="40" spans="1:17" ht="22.5" customHeight="1">
      <c r="A40" s="51"/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35"/>
      <c r="P40" s="35"/>
      <c r="Q40" s="10"/>
    </row>
    <row r="41" spans="1:17" ht="22.5" customHeight="1">
      <c r="A41" s="51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35"/>
      <c r="P41" s="35"/>
      <c r="Q41" s="10"/>
    </row>
    <row r="42" spans="1:17" ht="22.5" customHeight="1">
      <c r="A42" s="51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35"/>
      <c r="P42" s="35"/>
      <c r="Q42" s="10"/>
    </row>
    <row r="43" spans="1:17" ht="22.5" customHeight="1">
      <c r="A43" s="51"/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35"/>
      <c r="P43" s="35"/>
      <c r="Q43" s="10"/>
    </row>
    <row r="44" spans="1:17" ht="22.5" customHeight="1">
      <c r="A44" s="51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35"/>
      <c r="P44" s="35"/>
      <c r="Q44" s="10"/>
    </row>
    <row r="45" spans="1:17" ht="22.5" customHeight="1">
      <c r="A45" s="51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35"/>
      <c r="P45" s="35"/>
      <c r="Q45" s="10"/>
    </row>
    <row r="46" spans="1:17" ht="22.5" customHeight="1">
      <c r="A46" s="51"/>
      <c r="B46" s="49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35"/>
      <c r="P46" s="35"/>
      <c r="Q46" s="10"/>
    </row>
    <row r="47" spans="1:17" ht="22.5" customHeight="1">
      <c r="A47" s="51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35"/>
      <c r="P47" s="35"/>
      <c r="Q47" s="10"/>
    </row>
    <row r="48" spans="1:17" ht="22.5" customHeight="1">
      <c r="A48" s="51"/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35"/>
      <c r="P48" s="35"/>
      <c r="Q48" s="10"/>
    </row>
    <row r="49" spans="1:17" ht="22.5" customHeight="1">
      <c r="A49" s="51"/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35"/>
      <c r="P49" s="35"/>
      <c r="Q49" s="10"/>
    </row>
    <row r="50" spans="1:17" ht="22.5" customHeight="1">
      <c r="A50" s="51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35"/>
      <c r="P50" s="35"/>
      <c r="Q50" s="10"/>
    </row>
    <row r="51" spans="1:17" ht="39.75" customHeight="1">
      <c r="A51" s="109" t="s">
        <v>26</v>
      </c>
      <c r="B51" s="108" t="s">
        <v>90</v>
      </c>
      <c r="C51" s="107" t="s">
        <v>43</v>
      </c>
      <c r="D51" s="108" t="s">
        <v>2</v>
      </c>
      <c r="E51" s="107" t="s">
        <v>44</v>
      </c>
      <c r="F51" s="108" t="s">
        <v>2</v>
      </c>
      <c r="G51" s="107" t="s">
        <v>47</v>
      </c>
      <c r="H51" s="108" t="s">
        <v>2</v>
      </c>
      <c r="I51" s="107" t="s">
        <v>45</v>
      </c>
      <c r="J51" s="108" t="s">
        <v>2</v>
      </c>
      <c r="K51" s="107" t="s">
        <v>41</v>
      </c>
      <c r="L51" s="108" t="s">
        <v>2</v>
      </c>
      <c r="M51" s="107" t="s">
        <v>42</v>
      </c>
      <c r="N51" s="108" t="s">
        <v>2</v>
      </c>
      <c r="O51" s="36"/>
      <c r="P51" s="37"/>
      <c r="Q51" s="10"/>
    </row>
    <row r="52" spans="1:17" ht="22.5" customHeight="1">
      <c r="A52" s="49" t="s">
        <v>79</v>
      </c>
      <c r="B52" s="49" t="s">
        <v>125</v>
      </c>
      <c r="C52" s="50">
        <v>43</v>
      </c>
      <c r="D52" s="51">
        <v>0</v>
      </c>
      <c r="E52" s="51">
        <v>42</v>
      </c>
      <c r="F52" s="51">
        <v>1</v>
      </c>
      <c r="G52" s="50">
        <v>46</v>
      </c>
      <c r="H52" s="51">
        <v>1</v>
      </c>
      <c r="I52" s="51">
        <v>47</v>
      </c>
      <c r="J52" s="51">
        <v>2</v>
      </c>
      <c r="K52" s="50">
        <v>47</v>
      </c>
      <c r="L52" s="51">
        <v>3</v>
      </c>
      <c r="M52" s="51">
        <v>46</v>
      </c>
      <c r="N52" s="51">
        <v>1</v>
      </c>
      <c r="O52" s="35"/>
      <c r="P52" s="35"/>
      <c r="Q52" s="19"/>
    </row>
    <row r="53" spans="1:17" ht="22.5" customHeight="1">
      <c r="A53" s="49" t="s">
        <v>80</v>
      </c>
      <c r="B53" s="49" t="s">
        <v>126</v>
      </c>
      <c r="C53" s="50">
        <v>45</v>
      </c>
      <c r="D53" s="51">
        <v>2</v>
      </c>
      <c r="E53" s="51">
        <v>45</v>
      </c>
      <c r="F53" s="51">
        <v>3</v>
      </c>
      <c r="G53" s="50">
        <v>49</v>
      </c>
      <c r="H53" s="51">
        <v>1</v>
      </c>
      <c r="I53" s="51">
        <v>40</v>
      </c>
      <c r="J53" s="51">
        <v>2</v>
      </c>
      <c r="K53" s="50">
        <v>44</v>
      </c>
      <c r="L53" s="51">
        <v>0</v>
      </c>
      <c r="M53" s="51">
        <v>43</v>
      </c>
      <c r="N53" s="51">
        <v>1</v>
      </c>
      <c r="O53" s="35"/>
      <c r="P53" s="35"/>
      <c r="Q53" s="19"/>
    </row>
    <row r="54" spans="1:17" ht="22.5" customHeight="1">
      <c r="A54" s="49" t="s">
        <v>84</v>
      </c>
      <c r="B54" s="49" t="s">
        <v>127</v>
      </c>
      <c r="C54" s="50">
        <v>48</v>
      </c>
      <c r="D54" s="51">
        <v>3</v>
      </c>
      <c r="E54" s="51">
        <v>48</v>
      </c>
      <c r="F54" s="51">
        <v>3</v>
      </c>
      <c r="G54" s="50">
        <v>48</v>
      </c>
      <c r="H54" s="51">
        <v>1</v>
      </c>
      <c r="I54" s="51">
        <v>50</v>
      </c>
      <c r="J54" s="51">
        <v>3</v>
      </c>
      <c r="K54" s="50">
        <v>50</v>
      </c>
      <c r="L54" s="51">
        <v>5</v>
      </c>
      <c r="M54" s="51">
        <v>46</v>
      </c>
      <c r="N54" s="51">
        <v>3</v>
      </c>
      <c r="O54" s="35"/>
      <c r="P54" s="35"/>
      <c r="Q54" s="19"/>
    </row>
    <row r="55" spans="1:17" ht="22.5" customHeight="1">
      <c r="A55" s="49" t="s">
        <v>138</v>
      </c>
      <c r="B55" s="49" t="s">
        <v>128</v>
      </c>
      <c r="C55" s="50">
        <v>44</v>
      </c>
      <c r="D55" s="51">
        <v>1</v>
      </c>
      <c r="E55" s="51">
        <v>37</v>
      </c>
      <c r="F55" s="51">
        <v>0</v>
      </c>
      <c r="G55" s="50">
        <v>45</v>
      </c>
      <c r="H55" s="51">
        <v>0</v>
      </c>
      <c r="I55" s="51">
        <v>41</v>
      </c>
      <c r="J55" s="51">
        <v>2</v>
      </c>
      <c r="K55" s="50">
        <v>42</v>
      </c>
      <c r="L55" s="51">
        <v>1</v>
      </c>
      <c r="M55" s="51">
        <v>43</v>
      </c>
      <c r="N55" s="51">
        <v>2</v>
      </c>
      <c r="O55" s="35"/>
      <c r="P55" s="35"/>
      <c r="Q55" s="19"/>
    </row>
    <row r="56" spans="1:17" ht="22.5" customHeight="1">
      <c r="A56" s="49" t="s">
        <v>141</v>
      </c>
      <c r="B56" s="49" t="s">
        <v>140</v>
      </c>
      <c r="C56" s="50">
        <v>47</v>
      </c>
      <c r="D56" s="51">
        <v>4</v>
      </c>
      <c r="E56" s="51">
        <v>44</v>
      </c>
      <c r="F56" s="51">
        <v>3</v>
      </c>
      <c r="G56" s="50">
        <v>47</v>
      </c>
      <c r="H56" s="51">
        <v>1</v>
      </c>
      <c r="I56" s="51">
        <v>47</v>
      </c>
      <c r="J56" s="51">
        <v>6</v>
      </c>
      <c r="K56" s="50">
        <v>50</v>
      </c>
      <c r="L56" s="51">
        <v>5</v>
      </c>
      <c r="M56" s="51">
        <v>44</v>
      </c>
      <c r="N56" s="51">
        <v>1</v>
      </c>
      <c r="O56" s="35"/>
      <c r="P56" s="35"/>
      <c r="Q56" s="12"/>
    </row>
    <row r="57" spans="1:17" ht="22.5" customHeight="1">
      <c r="A57" s="49" t="s">
        <v>142</v>
      </c>
      <c r="B57" s="49" t="s">
        <v>143</v>
      </c>
      <c r="C57" s="50">
        <v>49</v>
      </c>
      <c r="D57" s="51">
        <v>6</v>
      </c>
      <c r="E57" s="51">
        <v>47</v>
      </c>
      <c r="F57" s="51">
        <v>3</v>
      </c>
      <c r="G57" s="50">
        <v>48</v>
      </c>
      <c r="H57" s="51">
        <v>2</v>
      </c>
      <c r="I57" s="51">
        <v>49</v>
      </c>
      <c r="J57" s="51">
        <v>4</v>
      </c>
      <c r="K57" s="50">
        <v>49</v>
      </c>
      <c r="L57" s="51">
        <v>3</v>
      </c>
      <c r="M57" s="51">
        <v>50</v>
      </c>
      <c r="N57" s="51">
        <v>3</v>
      </c>
      <c r="O57" s="35"/>
      <c r="P57" s="35"/>
      <c r="Q57" s="19"/>
    </row>
    <row r="58" spans="1:17" ht="22.5" customHeight="1">
      <c r="A58" s="49"/>
      <c r="B58" s="49"/>
      <c r="C58" s="50"/>
      <c r="D58" s="51"/>
      <c r="E58" s="51"/>
      <c r="F58" s="51"/>
      <c r="G58" s="50"/>
      <c r="H58" s="51"/>
      <c r="I58" s="51"/>
      <c r="J58" s="51"/>
      <c r="K58" s="50"/>
      <c r="L58" s="51"/>
      <c r="M58" s="51"/>
      <c r="N58" s="51"/>
      <c r="O58" s="35"/>
      <c r="P58" s="35"/>
      <c r="Q58" s="19"/>
    </row>
    <row r="59" spans="1:17" ht="22.5" customHeight="1">
      <c r="A59" s="49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35"/>
      <c r="P59" s="35"/>
      <c r="Q59" s="19"/>
    </row>
    <row r="60" spans="1:17" ht="22.5" customHeight="1">
      <c r="A60" s="49"/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35"/>
      <c r="P60" s="35"/>
      <c r="Q60" s="19"/>
    </row>
    <row r="61" spans="1:17" ht="22.5" customHeight="1">
      <c r="A61" s="49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35"/>
      <c r="P61" s="35"/>
      <c r="Q61" s="12"/>
    </row>
    <row r="62" spans="1:17" ht="22.5" customHeight="1">
      <c r="A62" s="49"/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35"/>
      <c r="P62" s="35"/>
      <c r="Q62" s="12"/>
    </row>
    <row r="63" spans="1:17" ht="22.5" customHeight="1">
      <c r="A63" s="49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35"/>
      <c r="P63" s="35"/>
      <c r="Q63" s="12"/>
    </row>
    <row r="64" spans="1:17" ht="39.75" customHeight="1">
      <c r="A64" s="106" t="s">
        <v>14</v>
      </c>
      <c r="B64" s="108" t="s">
        <v>90</v>
      </c>
      <c r="C64" s="107" t="s">
        <v>43</v>
      </c>
      <c r="D64" s="108" t="s">
        <v>2</v>
      </c>
      <c r="E64" s="107" t="s">
        <v>44</v>
      </c>
      <c r="F64" s="108" t="s">
        <v>2</v>
      </c>
      <c r="G64" s="107" t="s">
        <v>46</v>
      </c>
      <c r="H64" s="108" t="s">
        <v>2</v>
      </c>
      <c r="I64" s="107" t="s">
        <v>45</v>
      </c>
      <c r="J64" s="108" t="s">
        <v>2</v>
      </c>
      <c r="K64" s="107" t="s">
        <v>41</v>
      </c>
      <c r="L64" s="108" t="s">
        <v>2</v>
      </c>
      <c r="M64" s="107" t="s">
        <v>42</v>
      </c>
      <c r="N64" s="108" t="s">
        <v>2</v>
      </c>
      <c r="O64" s="35"/>
      <c r="P64" s="35"/>
      <c r="Q64" s="10"/>
    </row>
    <row r="65" spans="1:17" ht="22.5" customHeight="1">
      <c r="A65" s="49" t="s">
        <v>54</v>
      </c>
      <c r="B65" s="49" t="s">
        <v>129</v>
      </c>
      <c r="C65" s="50">
        <v>47</v>
      </c>
      <c r="D65" s="50">
        <v>4</v>
      </c>
      <c r="E65" s="50">
        <v>47</v>
      </c>
      <c r="F65" s="50">
        <v>3</v>
      </c>
      <c r="G65" s="50">
        <v>47</v>
      </c>
      <c r="H65" s="50">
        <v>1</v>
      </c>
      <c r="I65" s="50">
        <v>49</v>
      </c>
      <c r="J65" s="50">
        <v>1</v>
      </c>
      <c r="K65" s="50">
        <v>46</v>
      </c>
      <c r="L65" s="50">
        <v>3</v>
      </c>
      <c r="M65" s="50">
        <v>48</v>
      </c>
      <c r="N65" s="50">
        <v>4</v>
      </c>
      <c r="O65" s="35"/>
      <c r="P65" s="35"/>
      <c r="Q65" s="10"/>
    </row>
    <row r="66" spans="1:17" ht="22.5" customHeight="1">
      <c r="A66" s="49" t="s">
        <v>78</v>
      </c>
      <c r="B66" s="49" t="s">
        <v>130</v>
      </c>
      <c r="C66" s="50">
        <v>50</v>
      </c>
      <c r="D66" s="50">
        <v>6</v>
      </c>
      <c r="E66" s="50">
        <v>36</v>
      </c>
      <c r="F66" s="50">
        <v>0</v>
      </c>
      <c r="G66" s="50">
        <v>45</v>
      </c>
      <c r="H66" s="50">
        <v>2</v>
      </c>
      <c r="I66" s="50">
        <v>47</v>
      </c>
      <c r="J66" s="50">
        <v>5</v>
      </c>
      <c r="K66" s="50">
        <v>46</v>
      </c>
      <c r="L66" s="50">
        <v>3</v>
      </c>
      <c r="M66" s="50">
        <v>49</v>
      </c>
      <c r="N66" s="50">
        <v>3</v>
      </c>
      <c r="O66" s="35"/>
      <c r="P66" s="35"/>
      <c r="Q66" s="10"/>
    </row>
    <row r="67" spans="1:17" ht="22.5" customHeight="1">
      <c r="A67" s="49" t="s">
        <v>81</v>
      </c>
      <c r="B67" s="49" t="s">
        <v>131</v>
      </c>
      <c r="C67" s="50">
        <v>49</v>
      </c>
      <c r="D67" s="50">
        <v>5</v>
      </c>
      <c r="E67" s="50">
        <v>46</v>
      </c>
      <c r="F67" s="50">
        <v>0</v>
      </c>
      <c r="G67" s="50">
        <v>47</v>
      </c>
      <c r="H67" s="50">
        <v>2</v>
      </c>
      <c r="I67" s="50">
        <v>49</v>
      </c>
      <c r="J67" s="50">
        <v>2</v>
      </c>
      <c r="K67" s="50">
        <v>50</v>
      </c>
      <c r="L67" s="50">
        <v>6</v>
      </c>
      <c r="M67" s="50">
        <v>50</v>
      </c>
      <c r="N67" s="50">
        <v>5</v>
      </c>
      <c r="O67" s="35"/>
      <c r="P67" s="35"/>
      <c r="Q67" s="10"/>
    </row>
    <row r="68" spans="1:17" ht="22.5" customHeight="1">
      <c r="A68" s="49" t="s">
        <v>82</v>
      </c>
      <c r="B68" s="49" t="s">
        <v>132</v>
      </c>
      <c r="C68" s="50">
        <v>48</v>
      </c>
      <c r="D68" s="50">
        <v>4</v>
      </c>
      <c r="E68" s="50">
        <v>48</v>
      </c>
      <c r="F68" s="50">
        <v>2</v>
      </c>
      <c r="G68" s="50">
        <v>50</v>
      </c>
      <c r="H68" s="50">
        <v>4</v>
      </c>
      <c r="I68" s="50">
        <v>49</v>
      </c>
      <c r="J68" s="50">
        <v>6</v>
      </c>
      <c r="K68" s="50">
        <v>49</v>
      </c>
      <c r="L68" s="50">
        <v>4</v>
      </c>
      <c r="M68" s="50">
        <v>50</v>
      </c>
      <c r="N68" s="50">
        <v>6</v>
      </c>
      <c r="O68" s="35"/>
      <c r="P68" s="35"/>
      <c r="Q68" s="10"/>
    </row>
    <row r="69" spans="1:17" ht="22.5" customHeight="1">
      <c r="A69" s="51" t="s">
        <v>87</v>
      </c>
      <c r="B69" s="49" t="s">
        <v>133</v>
      </c>
      <c r="C69" s="50">
        <v>50</v>
      </c>
      <c r="D69" s="50">
        <v>6</v>
      </c>
      <c r="E69" s="50">
        <v>49</v>
      </c>
      <c r="F69" s="50">
        <v>3</v>
      </c>
      <c r="G69" s="50">
        <v>47</v>
      </c>
      <c r="H69" s="50">
        <v>5</v>
      </c>
      <c r="I69" s="50">
        <v>47</v>
      </c>
      <c r="J69" s="50">
        <v>3</v>
      </c>
      <c r="K69" s="50">
        <v>50</v>
      </c>
      <c r="L69" s="50">
        <v>6</v>
      </c>
      <c r="M69" s="50">
        <v>45</v>
      </c>
      <c r="N69" s="50">
        <v>1</v>
      </c>
      <c r="O69" s="35"/>
      <c r="P69" s="35"/>
      <c r="Q69" s="10"/>
    </row>
    <row r="70" spans="1:17" ht="22.5" customHeight="1">
      <c r="A70" s="51" t="s">
        <v>89</v>
      </c>
      <c r="B70" s="49" t="s">
        <v>134</v>
      </c>
      <c r="C70" s="50">
        <v>44</v>
      </c>
      <c r="D70" s="51">
        <v>0</v>
      </c>
      <c r="E70" s="51">
        <v>45</v>
      </c>
      <c r="F70" s="51">
        <v>2</v>
      </c>
      <c r="G70" s="50">
        <v>47</v>
      </c>
      <c r="H70" s="51">
        <v>1</v>
      </c>
      <c r="I70" s="51">
        <v>48</v>
      </c>
      <c r="J70" s="51">
        <v>4</v>
      </c>
      <c r="K70" s="50">
        <v>46</v>
      </c>
      <c r="L70" s="51">
        <v>1</v>
      </c>
      <c r="M70" s="51">
        <v>47</v>
      </c>
      <c r="N70" s="51">
        <v>4</v>
      </c>
      <c r="O70" s="35"/>
      <c r="P70" s="35"/>
      <c r="Q70" s="10"/>
    </row>
    <row r="71" spans="1:17" ht="22.5" customHeight="1">
      <c r="A71" s="51" t="s">
        <v>137</v>
      </c>
      <c r="B71" s="49" t="s">
        <v>135</v>
      </c>
      <c r="C71" s="50">
        <v>50</v>
      </c>
      <c r="D71" s="51">
        <v>6</v>
      </c>
      <c r="E71" s="51">
        <v>47</v>
      </c>
      <c r="F71" s="51">
        <v>1</v>
      </c>
      <c r="G71" s="50">
        <v>46</v>
      </c>
      <c r="H71" s="51">
        <v>3</v>
      </c>
      <c r="I71" s="51">
        <v>50</v>
      </c>
      <c r="J71" s="51">
        <v>4</v>
      </c>
      <c r="K71" s="50">
        <v>50</v>
      </c>
      <c r="L71" s="51">
        <v>8</v>
      </c>
      <c r="M71" s="51">
        <v>50</v>
      </c>
      <c r="N71" s="51">
        <v>7</v>
      </c>
      <c r="O71" s="35"/>
      <c r="P71" s="35"/>
      <c r="Q71" s="10"/>
    </row>
    <row r="72" spans="1:17" ht="22.5" customHeight="1">
      <c r="A72" s="51"/>
      <c r="B72" s="49"/>
      <c r="C72" s="50"/>
      <c r="D72" s="51"/>
      <c r="E72" s="51"/>
      <c r="F72" s="51"/>
      <c r="G72" s="50"/>
      <c r="H72" s="51"/>
      <c r="I72" s="51"/>
      <c r="J72" s="51"/>
      <c r="K72" s="50"/>
      <c r="L72" s="51"/>
      <c r="M72" s="51"/>
      <c r="N72" s="51"/>
      <c r="O72" s="35"/>
      <c r="P72" s="35"/>
      <c r="Q72" s="10"/>
    </row>
    <row r="73" spans="1:17" ht="22.5" customHeight="1">
      <c r="A73" s="51"/>
      <c r="B73" s="49"/>
      <c r="C73" s="50"/>
      <c r="D73" s="51"/>
      <c r="E73" s="51"/>
      <c r="F73" s="51"/>
      <c r="G73" s="50"/>
      <c r="H73" s="51"/>
      <c r="I73" s="51"/>
      <c r="J73" s="51"/>
      <c r="K73" s="50"/>
      <c r="L73" s="51"/>
      <c r="M73" s="51"/>
      <c r="N73" s="51"/>
      <c r="O73" s="35"/>
      <c r="P73" s="35"/>
      <c r="Q73" s="10"/>
    </row>
    <row r="74" spans="1:17" ht="22.5" customHeight="1">
      <c r="A74" s="51"/>
      <c r="B74" s="49"/>
      <c r="C74" s="50"/>
      <c r="D74" s="51"/>
      <c r="E74" s="51"/>
      <c r="F74" s="51"/>
      <c r="G74" s="50"/>
      <c r="H74" s="51"/>
      <c r="I74" s="51"/>
      <c r="J74" s="51"/>
      <c r="K74" s="50"/>
      <c r="L74" s="51"/>
      <c r="M74" s="51"/>
      <c r="N74" s="51"/>
      <c r="O74" s="35"/>
      <c r="P74" s="35"/>
      <c r="Q74" s="10"/>
    </row>
    <row r="75" spans="1:17" ht="22.5" customHeight="1">
      <c r="A75" s="51"/>
      <c r="B75" s="49"/>
      <c r="C75" s="50"/>
      <c r="D75" s="51"/>
      <c r="E75" s="51"/>
      <c r="F75" s="51"/>
      <c r="G75" s="50"/>
      <c r="H75" s="51"/>
      <c r="I75" s="51"/>
      <c r="J75" s="51"/>
      <c r="K75" s="50"/>
      <c r="L75" s="51"/>
      <c r="M75" s="51"/>
      <c r="N75" s="51"/>
      <c r="O75" s="35"/>
      <c r="P75" s="35"/>
      <c r="Q75" s="10"/>
    </row>
    <row r="76" spans="1:17" ht="22.5" customHeight="1">
      <c r="A76" s="51"/>
      <c r="B76" s="49"/>
      <c r="C76" s="50"/>
      <c r="D76" s="51"/>
      <c r="E76" s="51"/>
      <c r="F76" s="51"/>
      <c r="G76" s="50"/>
      <c r="H76" s="51"/>
      <c r="I76" s="51"/>
      <c r="J76" s="51"/>
      <c r="K76" s="50"/>
      <c r="L76" s="51"/>
      <c r="M76" s="51"/>
      <c r="N76" s="51"/>
      <c r="O76" s="35"/>
      <c r="P76" s="35"/>
      <c r="Q76" s="10"/>
    </row>
    <row r="77" spans="15:17" ht="39.75" customHeight="1">
      <c r="O77" s="36"/>
      <c r="P77" s="28"/>
      <c r="Q77" s="12"/>
    </row>
    <row r="78" spans="15:17" ht="22.5" customHeight="1">
      <c r="O78" s="35"/>
      <c r="P78" s="35"/>
      <c r="Q78" s="19"/>
    </row>
    <row r="79" spans="15:17" ht="22.5" customHeight="1">
      <c r="O79" s="35"/>
      <c r="P79" s="35"/>
      <c r="Q79" s="19"/>
    </row>
    <row r="80" spans="15:17" ht="22.5" customHeight="1">
      <c r="O80" s="35"/>
      <c r="P80" s="35"/>
      <c r="Q80" s="19"/>
    </row>
    <row r="81" spans="15:17" ht="22.5" customHeight="1">
      <c r="O81" s="35"/>
      <c r="P81" s="35"/>
      <c r="Q81" s="12"/>
    </row>
    <row r="82" spans="15:17" ht="22.5" customHeight="1">
      <c r="O82" s="35"/>
      <c r="P82" s="35"/>
      <c r="Q82" s="12"/>
    </row>
    <row r="83" spans="15:17" ht="22.5" customHeight="1">
      <c r="O83" s="35"/>
      <c r="P83" s="35"/>
      <c r="Q83" s="19"/>
    </row>
    <row r="84" spans="15:17" ht="22.5" customHeight="1">
      <c r="O84" s="35"/>
      <c r="P84" s="35"/>
      <c r="Q84" s="19"/>
    </row>
    <row r="85" spans="15:17" ht="22.5" customHeight="1">
      <c r="O85" s="35"/>
      <c r="P85" s="35"/>
      <c r="Q85" s="19"/>
    </row>
    <row r="86" spans="15:17" ht="22.5" customHeight="1">
      <c r="O86" s="35"/>
      <c r="P86" s="35"/>
      <c r="Q86" s="12"/>
    </row>
    <row r="87" spans="15:17" ht="22.5" customHeight="1">
      <c r="O87" s="35"/>
      <c r="P87" s="35"/>
      <c r="Q87" s="12"/>
    </row>
    <row r="88" spans="15:17" ht="22.5" customHeight="1">
      <c r="O88" s="35"/>
      <c r="P88" s="35"/>
      <c r="Q88" s="12"/>
    </row>
    <row r="89" spans="15:17" ht="22.5" customHeight="1">
      <c r="O89" s="35"/>
      <c r="P89" s="35"/>
      <c r="Q89" s="12"/>
    </row>
    <row r="90" spans="15:17" ht="22.5" customHeight="1">
      <c r="O90" s="36"/>
      <c r="P90" s="38"/>
      <c r="Q90" s="10"/>
    </row>
    <row r="91" spans="15:17" ht="22.5" customHeight="1">
      <c r="O91" s="38"/>
      <c r="P91" s="38"/>
      <c r="Q91" s="10"/>
    </row>
    <row r="92" spans="15:17" ht="22.5" customHeight="1">
      <c r="O92" s="38"/>
      <c r="P92" s="38"/>
      <c r="Q92" s="10"/>
    </row>
    <row r="93" spans="15:17" ht="22.5" customHeight="1">
      <c r="O93" s="38"/>
      <c r="P93" s="38"/>
      <c r="Q93" s="10"/>
    </row>
    <row r="94" spans="15:17" ht="22.5" customHeight="1">
      <c r="O94" s="38"/>
      <c r="P94" s="38"/>
      <c r="Q94" s="10"/>
    </row>
    <row r="95" spans="15:17" ht="22.5" customHeight="1">
      <c r="O95" s="38"/>
      <c r="P95" s="38"/>
      <c r="Q95" s="10"/>
    </row>
    <row r="96" spans="15:17" ht="22.5" customHeight="1">
      <c r="O96" s="38"/>
      <c r="P96" s="38"/>
      <c r="Q96" s="10"/>
    </row>
    <row r="97" spans="15:17" ht="22.5" customHeight="1">
      <c r="O97" s="38"/>
      <c r="P97" s="38"/>
      <c r="Q97" s="10"/>
    </row>
    <row r="98" spans="15:17" ht="22.5" customHeight="1">
      <c r="O98" s="38"/>
      <c r="P98" s="38"/>
      <c r="Q98" s="10"/>
    </row>
    <row r="99" spans="15:17" ht="22.5" customHeight="1">
      <c r="O99" s="38"/>
      <c r="P99" s="38"/>
      <c r="Q99" s="10"/>
    </row>
    <row r="100" spans="15:17" ht="22.5" customHeight="1">
      <c r="O100" s="38"/>
      <c r="P100" s="38"/>
      <c r="Q100" s="10"/>
    </row>
    <row r="101" spans="15:17" ht="22.5" customHeight="1">
      <c r="O101" s="38"/>
      <c r="P101" s="38"/>
      <c r="Q101" s="10"/>
    </row>
    <row r="102" spans="16:17" ht="39.75" customHeight="1">
      <c r="P102" s="28"/>
      <c r="Q102" s="12"/>
    </row>
    <row r="103" spans="16:17" ht="22.5" customHeight="1">
      <c r="P103" s="35"/>
      <c r="Q103" s="19"/>
    </row>
    <row r="104" spans="16:17" ht="22.5" customHeight="1">
      <c r="P104" s="35"/>
      <c r="Q104" s="19"/>
    </row>
    <row r="105" spans="16:17" ht="22.5" customHeight="1">
      <c r="P105" s="35"/>
      <c r="Q105" s="19"/>
    </row>
    <row r="106" spans="16:17" ht="22.5" customHeight="1">
      <c r="P106" s="35"/>
      <c r="Q106" s="12"/>
    </row>
    <row r="107" spans="16:17" ht="22.5" customHeight="1">
      <c r="P107" s="35"/>
      <c r="Q107" s="12"/>
    </row>
    <row r="108" spans="16:17" ht="22.5" customHeight="1">
      <c r="P108" s="35"/>
      <c r="Q108" s="19"/>
    </row>
    <row r="109" spans="16:17" ht="22.5" customHeight="1">
      <c r="P109" s="35"/>
      <c r="Q109" s="19"/>
    </row>
    <row r="110" spans="16:17" ht="22.5" customHeight="1">
      <c r="P110" s="35"/>
      <c r="Q110" s="19"/>
    </row>
    <row r="111" spans="16:17" ht="22.5" customHeight="1">
      <c r="P111" s="35"/>
      <c r="Q111" s="12"/>
    </row>
    <row r="112" spans="16:17" ht="22.5" customHeight="1">
      <c r="P112" s="35"/>
      <c r="Q112" s="12"/>
    </row>
    <row r="113" spans="16:17" ht="22.5" customHeight="1">
      <c r="P113" s="35"/>
      <c r="Q113" s="12"/>
    </row>
    <row r="114" spans="16:17" ht="22.5" customHeight="1">
      <c r="P114" s="35"/>
      <c r="Q114" s="12"/>
    </row>
    <row r="115" spans="16:17" ht="39.75" customHeight="1">
      <c r="P115" s="28"/>
      <c r="Q115" s="12"/>
    </row>
    <row r="116" spans="16:17" ht="22.5" customHeight="1">
      <c r="P116" s="38"/>
      <c r="Q116" s="10"/>
    </row>
    <row r="117" spans="16:17" ht="22.5" customHeight="1">
      <c r="P117" s="38"/>
      <c r="Q117" s="10"/>
    </row>
    <row r="118" spans="16:17" ht="22.5" customHeight="1">
      <c r="P118" s="38"/>
      <c r="Q118" s="10"/>
    </row>
    <row r="119" spans="16:17" ht="22.5" customHeight="1">
      <c r="P119" s="38"/>
      <c r="Q119" s="10"/>
    </row>
    <row r="120" spans="16:17" ht="22.5" customHeight="1">
      <c r="P120" s="38"/>
      <c r="Q120" s="10"/>
    </row>
    <row r="121" spans="16:17" ht="22.5" customHeight="1">
      <c r="P121" s="38"/>
      <c r="Q121" s="10"/>
    </row>
    <row r="122" spans="16:17" ht="22.5" customHeight="1">
      <c r="P122" s="38"/>
      <c r="Q122" s="10"/>
    </row>
    <row r="123" spans="16:17" ht="22.5" customHeight="1">
      <c r="P123" s="38"/>
      <c r="Q123" s="10"/>
    </row>
    <row r="124" spans="16:17" ht="22.5" customHeight="1">
      <c r="P124" s="38"/>
      <c r="Q124" s="10"/>
    </row>
    <row r="125" spans="16:17" ht="22.5" customHeight="1">
      <c r="P125" s="38"/>
      <c r="Q125" s="10"/>
    </row>
    <row r="126" spans="16:17" ht="22.5" customHeight="1">
      <c r="P126" s="38"/>
      <c r="Q126" s="10"/>
    </row>
  </sheetData>
  <sheetProtection/>
  <printOptions horizontalCentered="1" verticalCentered="1"/>
  <pageMargins left="0.3937007874015748" right="0" top="0.4724409448818898" bottom="0.4724409448818898" header="0.3937007874015748" footer="0.3937007874015748"/>
  <pageSetup firstPageNumber="1" useFirstPageNumber="1" horizontalDpi="300" verticalDpi="300" orientation="landscape" paperSize="5" scale="83" r:id="rId1"/>
  <headerFooter alignWithMargins="0">
    <oddHeader>&amp;C&amp;"Times New Roman,Normal"&amp;12&amp;A</oddHeader>
    <oddFooter>&amp;C&amp;"Times New Roman,Normal"&amp;12Page &amp;P</oddFooter>
  </headerFooter>
  <rowBreaks count="2" manualBreakCount="2">
    <brk id="26" max="13" man="1"/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D51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10.7109375" style="119" customWidth="1"/>
    <col min="2" max="2" width="35.7109375" style="0" customWidth="1"/>
    <col min="3" max="4" width="10.7109375" style="0" customWidth="1"/>
  </cols>
  <sheetData>
    <row r="1" ht="34.5" customHeight="1">
      <c r="B1" s="135" t="s">
        <v>210</v>
      </c>
    </row>
    <row r="2" spans="1:4" ht="19.5" customHeight="1">
      <c r="A2" s="141"/>
      <c r="B2" s="9" t="s">
        <v>139</v>
      </c>
      <c r="C2" s="9" t="s">
        <v>0</v>
      </c>
      <c r="D2" s="9" t="s">
        <v>205</v>
      </c>
    </row>
    <row r="3" spans="1:4" ht="18" customHeight="1">
      <c r="A3" s="142" t="s">
        <v>206</v>
      </c>
      <c r="B3" s="138" t="s">
        <v>180</v>
      </c>
      <c r="C3" s="11" t="s">
        <v>95</v>
      </c>
      <c r="D3" s="132" t="s">
        <v>12</v>
      </c>
    </row>
    <row r="4" spans="1:4" ht="18" customHeight="1">
      <c r="A4" s="142" t="s">
        <v>206</v>
      </c>
      <c r="B4" s="139" t="s">
        <v>194</v>
      </c>
      <c r="C4" s="11" t="s">
        <v>123</v>
      </c>
      <c r="D4" s="132" t="s">
        <v>12</v>
      </c>
    </row>
    <row r="5" spans="1:4" ht="18" customHeight="1">
      <c r="A5" s="142" t="s">
        <v>206</v>
      </c>
      <c r="B5" s="138" t="s">
        <v>158</v>
      </c>
      <c r="C5" s="11" t="s">
        <v>97</v>
      </c>
      <c r="D5" s="132" t="s">
        <v>12</v>
      </c>
    </row>
    <row r="6" spans="1:4" ht="18" customHeight="1">
      <c r="A6" s="142" t="s">
        <v>206</v>
      </c>
      <c r="B6" s="138" t="s">
        <v>177</v>
      </c>
      <c r="C6" s="11" t="s">
        <v>98</v>
      </c>
      <c r="D6" s="132" t="s">
        <v>12</v>
      </c>
    </row>
    <row r="7" spans="1:4" ht="18" customHeight="1">
      <c r="A7" s="142" t="s">
        <v>206</v>
      </c>
      <c r="B7" s="139" t="s">
        <v>198</v>
      </c>
      <c r="C7" s="11" t="s">
        <v>108</v>
      </c>
      <c r="D7" s="132" t="s">
        <v>12</v>
      </c>
    </row>
    <row r="8" spans="1:4" ht="18.75" customHeight="1">
      <c r="A8" s="142" t="s">
        <v>206</v>
      </c>
      <c r="B8" s="139" t="s">
        <v>202</v>
      </c>
      <c r="C8" s="11" t="s">
        <v>109</v>
      </c>
      <c r="D8" s="132" t="s">
        <v>12</v>
      </c>
    </row>
    <row r="9" spans="1:4" ht="18" customHeight="1">
      <c r="A9" s="142" t="s">
        <v>208</v>
      </c>
      <c r="B9" s="139" t="s">
        <v>178</v>
      </c>
      <c r="C9" s="11" t="s">
        <v>114</v>
      </c>
      <c r="D9" s="132" t="s">
        <v>12</v>
      </c>
    </row>
    <row r="10" spans="1:4" ht="18" customHeight="1">
      <c r="A10" s="142" t="s">
        <v>206</v>
      </c>
      <c r="B10" s="139" t="s">
        <v>186</v>
      </c>
      <c r="C10" s="11" t="s">
        <v>103</v>
      </c>
      <c r="D10" s="132" t="s">
        <v>12</v>
      </c>
    </row>
    <row r="11" spans="1:4" ht="18" customHeight="1">
      <c r="A11" s="142" t="s">
        <v>208</v>
      </c>
      <c r="B11" s="139" t="s">
        <v>170</v>
      </c>
      <c r="C11" s="11" t="s">
        <v>119</v>
      </c>
      <c r="D11" s="132" t="s">
        <v>12</v>
      </c>
    </row>
    <row r="12" spans="1:4" ht="18" customHeight="1">
      <c r="A12" s="142" t="s">
        <v>206</v>
      </c>
      <c r="B12" s="138" t="s">
        <v>182</v>
      </c>
      <c r="C12" s="11" t="s">
        <v>99</v>
      </c>
      <c r="D12" s="132" t="s">
        <v>12</v>
      </c>
    </row>
    <row r="13" spans="1:4" ht="18" customHeight="1">
      <c r="A13" s="142" t="s">
        <v>206</v>
      </c>
      <c r="B13" s="138" t="s">
        <v>169</v>
      </c>
      <c r="C13" s="11" t="s">
        <v>100</v>
      </c>
      <c r="D13" s="132" t="s">
        <v>12</v>
      </c>
    </row>
    <row r="14" spans="1:4" ht="18" customHeight="1">
      <c r="A14" s="142" t="s">
        <v>208</v>
      </c>
      <c r="B14" s="138" t="s">
        <v>163</v>
      </c>
      <c r="C14" s="11" t="s">
        <v>92</v>
      </c>
      <c r="D14" s="132" t="s">
        <v>12</v>
      </c>
    </row>
    <row r="15" spans="1:4" ht="18" customHeight="1">
      <c r="A15" s="142" t="s">
        <v>206</v>
      </c>
      <c r="B15" s="139" t="s">
        <v>203</v>
      </c>
      <c r="C15" s="11" t="s">
        <v>113</v>
      </c>
      <c r="D15" s="132" t="s">
        <v>12</v>
      </c>
    </row>
    <row r="16" spans="1:4" ht="18" customHeight="1">
      <c r="A16" s="142" t="s">
        <v>209</v>
      </c>
      <c r="B16" s="138" t="s">
        <v>189</v>
      </c>
      <c r="C16" s="11" t="s">
        <v>101</v>
      </c>
      <c r="D16" s="132" t="s">
        <v>12</v>
      </c>
    </row>
    <row r="17" spans="1:4" ht="18" customHeight="1">
      <c r="A17" s="142" t="s">
        <v>206</v>
      </c>
      <c r="B17" s="139" t="s">
        <v>159</v>
      </c>
      <c r="C17" s="11" t="s">
        <v>116</v>
      </c>
      <c r="D17" s="132" t="s">
        <v>12</v>
      </c>
    </row>
    <row r="18" spans="1:4" ht="18" customHeight="1">
      <c r="A18" s="142" t="s">
        <v>208</v>
      </c>
      <c r="B18" s="139" t="s">
        <v>172</v>
      </c>
      <c r="C18" s="11" t="s">
        <v>112</v>
      </c>
      <c r="D18" s="132" t="s">
        <v>12</v>
      </c>
    </row>
    <row r="19" spans="1:4" ht="18" customHeight="1">
      <c r="A19" s="142" t="s">
        <v>206</v>
      </c>
      <c r="B19" s="139" t="s">
        <v>164</v>
      </c>
      <c r="C19" s="11" t="s">
        <v>115</v>
      </c>
      <c r="D19" s="132" t="s">
        <v>12</v>
      </c>
    </row>
    <row r="20" spans="1:4" ht="18" customHeight="1">
      <c r="A20" s="142" t="s">
        <v>206</v>
      </c>
      <c r="B20" s="139" t="s">
        <v>167</v>
      </c>
      <c r="C20" s="11" t="s">
        <v>124</v>
      </c>
      <c r="D20" s="132" t="s">
        <v>12</v>
      </c>
    </row>
    <row r="21" spans="1:4" ht="18" customHeight="1">
      <c r="A21" s="142" t="s">
        <v>206</v>
      </c>
      <c r="B21" s="139" t="s">
        <v>239</v>
      </c>
      <c r="C21" s="11" t="s">
        <v>212</v>
      </c>
      <c r="D21" s="132" t="s">
        <v>12</v>
      </c>
    </row>
    <row r="22" spans="1:4" ht="18" customHeight="1">
      <c r="A22" s="142" t="s">
        <v>206</v>
      </c>
      <c r="B22" s="138" t="s">
        <v>199</v>
      </c>
      <c r="C22" s="11" t="s">
        <v>94</v>
      </c>
      <c r="D22" s="132" t="s">
        <v>12</v>
      </c>
    </row>
    <row r="23" spans="1:4" ht="18" customHeight="1">
      <c r="A23" s="142" t="s">
        <v>209</v>
      </c>
      <c r="B23" s="138" t="s">
        <v>162</v>
      </c>
      <c r="C23" s="11" t="s">
        <v>91</v>
      </c>
      <c r="D23" s="132" t="s">
        <v>12</v>
      </c>
    </row>
    <row r="24" spans="1:4" ht="18" customHeight="1">
      <c r="A24" s="142" t="s">
        <v>206</v>
      </c>
      <c r="B24" s="138" t="s">
        <v>179</v>
      </c>
      <c r="C24" s="11" t="s">
        <v>102</v>
      </c>
      <c r="D24" s="132" t="s">
        <v>12</v>
      </c>
    </row>
    <row r="25" spans="1:4" ht="18" customHeight="1">
      <c r="A25" s="142" t="s">
        <v>208</v>
      </c>
      <c r="B25" s="139" t="s">
        <v>193</v>
      </c>
      <c r="C25" s="11" t="s">
        <v>93</v>
      </c>
      <c r="D25" s="132" t="s">
        <v>12</v>
      </c>
    </row>
    <row r="26" spans="1:4" ht="18" customHeight="1">
      <c r="A26" s="142" t="s">
        <v>208</v>
      </c>
      <c r="B26" s="139" t="s">
        <v>165</v>
      </c>
      <c r="C26" s="11" t="s">
        <v>110</v>
      </c>
      <c r="D26" s="132" t="s">
        <v>12</v>
      </c>
    </row>
    <row r="27" spans="1:4" ht="18" customHeight="1">
      <c r="A27" s="142" t="s">
        <v>206</v>
      </c>
      <c r="B27" s="139" t="s">
        <v>200</v>
      </c>
      <c r="C27" s="11" t="s">
        <v>118</v>
      </c>
      <c r="D27" s="132" t="s">
        <v>12</v>
      </c>
    </row>
    <row r="28" spans="1:4" ht="18" customHeight="1">
      <c r="A28" s="142" t="s">
        <v>207</v>
      </c>
      <c r="B28" s="138" t="s">
        <v>184</v>
      </c>
      <c r="C28" s="11" t="s">
        <v>96</v>
      </c>
      <c r="D28" s="132" t="s">
        <v>12</v>
      </c>
    </row>
    <row r="29" spans="1:4" ht="18" customHeight="1">
      <c r="A29" s="142" t="s">
        <v>206</v>
      </c>
      <c r="B29" s="139" t="s">
        <v>201</v>
      </c>
      <c r="C29" s="11" t="s">
        <v>111</v>
      </c>
      <c r="D29" s="132" t="s">
        <v>12</v>
      </c>
    </row>
    <row r="30" spans="1:4" ht="18" customHeight="1">
      <c r="A30" s="142" t="s">
        <v>208</v>
      </c>
      <c r="B30" s="139" t="s">
        <v>173</v>
      </c>
      <c r="C30" s="11" t="s">
        <v>120</v>
      </c>
      <c r="D30" s="132" t="s">
        <v>12</v>
      </c>
    </row>
    <row r="31" spans="1:4" ht="18" customHeight="1">
      <c r="A31" s="142" t="s">
        <v>206</v>
      </c>
      <c r="B31" s="139" t="s">
        <v>188</v>
      </c>
      <c r="C31" s="11" t="s">
        <v>104</v>
      </c>
      <c r="D31" s="132" t="s">
        <v>12</v>
      </c>
    </row>
    <row r="32" spans="1:4" ht="18" customHeight="1">
      <c r="A32" s="142" t="s">
        <v>208</v>
      </c>
      <c r="B32" s="139" t="s">
        <v>195</v>
      </c>
      <c r="C32" s="11" t="s">
        <v>122</v>
      </c>
      <c r="D32" s="132" t="s">
        <v>12</v>
      </c>
    </row>
    <row r="33" spans="1:4" ht="18" customHeight="1">
      <c r="A33" s="142" t="s">
        <v>208</v>
      </c>
      <c r="B33" s="139" t="s">
        <v>197</v>
      </c>
      <c r="C33" s="11" t="s">
        <v>117</v>
      </c>
      <c r="D33" s="132" t="s">
        <v>12</v>
      </c>
    </row>
    <row r="34" spans="1:4" ht="18" customHeight="1">
      <c r="A34" s="142" t="s">
        <v>206</v>
      </c>
      <c r="B34" s="139" t="s">
        <v>183</v>
      </c>
      <c r="C34" s="11" t="s">
        <v>105</v>
      </c>
      <c r="D34" s="132" t="s">
        <v>12</v>
      </c>
    </row>
    <row r="35" spans="1:4" ht="18" customHeight="1">
      <c r="A35" s="142" t="s">
        <v>206</v>
      </c>
      <c r="B35" s="139" t="s">
        <v>185</v>
      </c>
      <c r="C35" s="11" t="s">
        <v>121</v>
      </c>
      <c r="D35" s="132" t="s">
        <v>12</v>
      </c>
    </row>
    <row r="36" spans="1:4" ht="18" customHeight="1">
      <c r="A36" s="142" t="s">
        <v>206</v>
      </c>
      <c r="B36" s="139" t="s">
        <v>196</v>
      </c>
      <c r="C36" s="11" t="s">
        <v>106</v>
      </c>
      <c r="D36" s="132" t="s">
        <v>12</v>
      </c>
    </row>
    <row r="37" spans="1:4" ht="18" customHeight="1">
      <c r="A37" s="142" t="s">
        <v>206</v>
      </c>
      <c r="B37" s="139" t="s">
        <v>160</v>
      </c>
      <c r="C37" s="11" t="s">
        <v>107</v>
      </c>
      <c r="D37" s="132" t="s">
        <v>12</v>
      </c>
    </row>
    <row r="38" spans="1:4" ht="18" customHeight="1">
      <c r="A38" s="142" t="s">
        <v>208</v>
      </c>
      <c r="B38" s="138" t="s">
        <v>157</v>
      </c>
      <c r="C38" s="11" t="s">
        <v>126</v>
      </c>
      <c r="D38" s="132" t="s">
        <v>13</v>
      </c>
    </row>
    <row r="39" spans="1:4" ht="18" customHeight="1">
      <c r="A39" s="142" t="s">
        <v>208</v>
      </c>
      <c r="B39" s="139" t="s">
        <v>181</v>
      </c>
      <c r="C39" s="11" t="s">
        <v>143</v>
      </c>
      <c r="D39" s="132" t="s">
        <v>13</v>
      </c>
    </row>
    <row r="40" spans="1:4" ht="18" customHeight="1">
      <c r="A40" s="142" t="s">
        <v>208</v>
      </c>
      <c r="B40" s="138" t="s">
        <v>174</v>
      </c>
      <c r="C40" s="11" t="s">
        <v>127</v>
      </c>
      <c r="D40" s="132" t="s">
        <v>13</v>
      </c>
    </row>
    <row r="41" spans="1:4" ht="18" customHeight="1">
      <c r="A41" s="142" t="s">
        <v>208</v>
      </c>
      <c r="B41" s="138" t="s">
        <v>166</v>
      </c>
      <c r="C41" s="11" t="s">
        <v>128</v>
      </c>
      <c r="D41" s="132" t="s">
        <v>13</v>
      </c>
    </row>
    <row r="42" spans="1:4" ht="18" customHeight="1">
      <c r="A42" s="142" t="s">
        <v>208</v>
      </c>
      <c r="B42" s="138" t="s">
        <v>190</v>
      </c>
      <c r="C42" s="11" t="s">
        <v>125</v>
      </c>
      <c r="D42" s="132" t="s">
        <v>13</v>
      </c>
    </row>
    <row r="43" spans="1:4" ht="18" customHeight="1">
      <c r="A43" s="142" t="s">
        <v>208</v>
      </c>
      <c r="B43" s="139" t="s">
        <v>192</v>
      </c>
      <c r="C43" s="11" t="s">
        <v>140</v>
      </c>
      <c r="D43" s="132" t="s">
        <v>13</v>
      </c>
    </row>
    <row r="44" spans="1:4" ht="18" customHeight="1">
      <c r="A44" s="142" t="s">
        <v>208</v>
      </c>
      <c r="B44" s="138" t="s">
        <v>175</v>
      </c>
      <c r="C44" s="11" t="s">
        <v>132</v>
      </c>
      <c r="D44" s="132" t="s">
        <v>14</v>
      </c>
    </row>
    <row r="45" spans="1:4" ht="18" customHeight="1">
      <c r="A45" s="142" t="s">
        <v>208</v>
      </c>
      <c r="B45" s="138" t="s">
        <v>176</v>
      </c>
      <c r="C45" s="11" t="s">
        <v>130</v>
      </c>
      <c r="D45" s="132" t="s">
        <v>14</v>
      </c>
    </row>
    <row r="46" spans="1:4" ht="18" customHeight="1">
      <c r="A46" s="142" t="s">
        <v>208</v>
      </c>
      <c r="B46" s="138" t="s">
        <v>191</v>
      </c>
      <c r="C46" s="11" t="s">
        <v>129</v>
      </c>
      <c r="D46" s="132" t="s">
        <v>14</v>
      </c>
    </row>
    <row r="47" spans="1:4" ht="18" customHeight="1">
      <c r="A47" s="142" t="s">
        <v>208</v>
      </c>
      <c r="B47" s="138" t="s">
        <v>171</v>
      </c>
      <c r="C47" s="11" t="s">
        <v>131</v>
      </c>
      <c r="D47" s="132" t="s">
        <v>14</v>
      </c>
    </row>
    <row r="48" spans="1:4" ht="18" customHeight="1">
      <c r="A48" s="142" t="s">
        <v>208</v>
      </c>
      <c r="B48" s="139" t="s">
        <v>168</v>
      </c>
      <c r="C48" s="11" t="s">
        <v>133</v>
      </c>
      <c r="D48" s="132" t="s">
        <v>14</v>
      </c>
    </row>
    <row r="49" spans="1:4" ht="18" customHeight="1">
      <c r="A49" s="142" t="s">
        <v>208</v>
      </c>
      <c r="B49" s="139" t="s">
        <v>161</v>
      </c>
      <c r="C49" s="11" t="s">
        <v>135</v>
      </c>
      <c r="D49" s="132" t="s">
        <v>14</v>
      </c>
    </row>
    <row r="50" spans="1:4" ht="18" customHeight="1">
      <c r="A50" s="142" t="s">
        <v>208</v>
      </c>
      <c r="B50" s="140" t="s">
        <v>187</v>
      </c>
      <c r="C50" s="136" t="s">
        <v>134</v>
      </c>
      <c r="D50" s="137" t="s">
        <v>14</v>
      </c>
    </row>
    <row r="51" spans="1:4" ht="18" customHeight="1">
      <c r="A51" s="151"/>
      <c r="B51" s="143" t="s">
        <v>238</v>
      </c>
      <c r="C51" s="152"/>
      <c r="D51" s="152"/>
    </row>
    <row r="52" ht="18" customHeight="1"/>
    <row r="53" ht="18" customHeight="1"/>
    <row r="54" ht="18" customHeight="1"/>
  </sheetData>
  <sheetProtection/>
  <printOptions/>
  <pageMargins left="1.6929133858267718" right="0.7086614173228347" top="0.5511811023622047" bottom="0.15748031496062992" header="0.31496062992125984" footer="0.31496062992125984"/>
  <pageSetup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76"/>
  <sheetViews>
    <sheetView tabSelected="1" zoomScaleSheetLayoutView="100" zoomScalePageLayoutView="0" workbookViewId="0" topLeftCell="A1">
      <selection activeCell="C70" sqref="C70"/>
    </sheetView>
  </sheetViews>
  <sheetFormatPr defaultColWidth="11.421875" defaultRowHeight="12.75"/>
  <cols>
    <col min="1" max="1" width="6.7109375" style="0" customWidth="1"/>
    <col min="2" max="2" width="34.140625" style="0" customWidth="1"/>
    <col min="3" max="3" width="6.7109375" style="0" customWidth="1"/>
    <col min="4" max="4" width="15.7109375" style="0" customWidth="1"/>
    <col min="5" max="5" width="6.7109375" style="0" customWidth="1"/>
    <col min="6" max="6" width="15.7109375" style="0" customWidth="1"/>
    <col min="7" max="7" width="6.7109375" style="0" customWidth="1"/>
    <col min="8" max="8" width="15.7109375" style="0" customWidth="1"/>
    <col min="9" max="9" width="6.7109375" style="0" customWidth="1"/>
    <col min="10" max="10" width="15.7109375" style="0" customWidth="1"/>
    <col min="11" max="11" width="6.7109375" style="0" customWidth="1"/>
    <col min="12" max="12" width="15.7109375" style="0" customWidth="1"/>
    <col min="13" max="13" width="6.7109375" style="0" customWidth="1"/>
    <col min="14" max="14" width="15.7109375" style="0" customWidth="1"/>
    <col min="15" max="15" width="6.7109375" style="0" customWidth="1"/>
    <col min="16" max="16" width="15.7109375" style="0" customWidth="1"/>
    <col min="17" max="17" width="8.7109375" style="0" customWidth="1"/>
    <col min="18" max="18" width="11.421875" style="48" customWidth="1"/>
  </cols>
  <sheetData>
    <row r="1" spans="1:18" ht="60" customHeight="1">
      <c r="A1" s="52"/>
      <c r="B1" s="53"/>
      <c r="C1" s="53"/>
      <c r="D1" s="53" t="s">
        <v>150</v>
      </c>
      <c r="E1" s="54"/>
      <c r="F1" s="55"/>
      <c r="G1" s="53"/>
      <c r="H1" s="134" t="s">
        <v>144</v>
      </c>
      <c r="I1" s="56"/>
      <c r="J1" s="53" t="s">
        <v>149</v>
      </c>
      <c r="K1" s="54"/>
      <c r="L1" s="53"/>
      <c r="M1" s="52"/>
      <c r="N1" s="52"/>
      <c r="O1" s="52"/>
      <c r="P1" s="52"/>
      <c r="Q1" s="52"/>
      <c r="R1" s="17"/>
    </row>
    <row r="2" spans="1:18" ht="49.5" customHeight="1">
      <c r="A2" s="57"/>
      <c r="B2" s="21" t="s">
        <v>12</v>
      </c>
      <c r="C2" s="59" t="s">
        <v>90</v>
      </c>
      <c r="D2" s="58" t="s">
        <v>48</v>
      </c>
      <c r="E2" s="59" t="s">
        <v>2</v>
      </c>
      <c r="F2" s="58" t="s">
        <v>49</v>
      </c>
      <c r="G2" s="59" t="s">
        <v>2</v>
      </c>
      <c r="H2" s="58" t="s">
        <v>50</v>
      </c>
      <c r="I2" s="59" t="s">
        <v>2</v>
      </c>
      <c r="J2" s="58" t="s">
        <v>51</v>
      </c>
      <c r="K2" s="59" t="s">
        <v>2</v>
      </c>
      <c r="L2" s="58" t="s">
        <v>41</v>
      </c>
      <c r="M2" s="59" t="s">
        <v>2</v>
      </c>
      <c r="N2" s="58" t="s">
        <v>42</v>
      </c>
      <c r="O2" s="59" t="s">
        <v>2</v>
      </c>
      <c r="P2" s="58" t="s">
        <v>4</v>
      </c>
      <c r="Q2" s="59" t="s">
        <v>2</v>
      </c>
      <c r="R2" s="12"/>
    </row>
    <row r="3" spans="1:19" ht="22.5" customHeight="1">
      <c r="A3" s="11">
        <v>1</v>
      </c>
      <c r="B3" s="11" t="str">
        <f>POINTAGES!A36</f>
        <v>David Nuthall</v>
      </c>
      <c r="C3" s="11" t="str">
        <f>POINTAGES!B36</f>
        <v># 34</v>
      </c>
      <c r="D3" s="148">
        <f>POINTAGES!C36</f>
        <v>50</v>
      </c>
      <c r="E3" s="148">
        <f>POINTAGES!D36</f>
        <v>4</v>
      </c>
      <c r="F3" s="148">
        <f>POINTAGES!E36</f>
        <v>50</v>
      </c>
      <c r="G3" s="148">
        <f>POINTAGES!F36</f>
        <v>5</v>
      </c>
      <c r="H3" s="148">
        <f>POINTAGES!G36</f>
        <v>50</v>
      </c>
      <c r="I3" s="148">
        <f>POINTAGES!H36</f>
        <v>7</v>
      </c>
      <c r="J3" s="148">
        <f>POINTAGES!I36</f>
        <v>50</v>
      </c>
      <c r="K3" s="148">
        <f>POINTAGES!J36</f>
        <v>6.2</v>
      </c>
      <c r="L3" s="148">
        <f>POINTAGES!K36</f>
        <v>49</v>
      </c>
      <c r="M3" s="148">
        <f>POINTAGES!L36</f>
        <v>5</v>
      </c>
      <c r="N3" s="148">
        <f>POINTAGES!M36</f>
        <v>50</v>
      </c>
      <c r="O3" s="148">
        <f>POINTAGES!N36</f>
        <v>6.3</v>
      </c>
      <c r="P3" s="148">
        <f aca="true" t="shared" si="0" ref="P3:P50">D3+F3+H3+J3+L3+N3</f>
        <v>299</v>
      </c>
      <c r="Q3" s="148">
        <f aca="true" t="shared" si="1" ref="Q3:Q50">E3+G3+I3+K3+M3+O3</f>
        <v>33.5</v>
      </c>
      <c r="R3" s="110" t="s">
        <v>58</v>
      </c>
      <c r="S3" s="46"/>
    </row>
    <row r="4" spans="1:19" ht="22.5" customHeight="1">
      <c r="A4" s="11">
        <v>2</v>
      </c>
      <c r="B4" s="11" t="str">
        <f>POINTAGES!A37</f>
        <v>Lindsay Peden</v>
      </c>
      <c r="C4" s="11" t="str">
        <f>POINTAGES!B37</f>
        <v># 48</v>
      </c>
      <c r="D4" s="148">
        <f>POINTAGES!C37</f>
        <v>50</v>
      </c>
      <c r="E4" s="148">
        <f>POINTAGES!D37</f>
        <v>3</v>
      </c>
      <c r="F4" s="148">
        <f>POINTAGES!E37</f>
        <v>49</v>
      </c>
      <c r="G4" s="148">
        <f>POINTAGES!F37</f>
        <v>6</v>
      </c>
      <c r="H4" s="148">
        <f>POINTAGES!G37</f>
        <v>49</v>
      </c>
      <c r="I4" s="148">
        <f>POINTAGES!H37</f>
        <v>4</v>
      </c>
      <c r="J4" s="148">
        <f>POINTAGES!I37</f>
        <v>50</v>
      </c>
      <c r="K4" s="148">
        <f>POINTAGES!J37</f>
        <v>5.3</v>
      </c>
      <c r="L4" s="148">
        <f>POINTAGES!K37</f>
        <v>50</v>
      </c>
      <c r="M4" s="148">
        <f>POINTAGES!L37</f>
        <v>6</v>
      </c>
      <c r="N4" s="148">
        <f>POINTAGES!M37</f>
        <v>50</v>
      </c>
      <c r="O4" s="148">
        <f>POINTAGES!N37</f>
        <v>4</v>
      </c>
      <c r="P4" s="148">
        <f t="shared" si="0"/>
        <v>298</v>
      </c>
      <c r="Q4" s="148">
        <f t="shared" si="1"/>
        <v>28.3</v>
      </c>
      <c r="R4" s="110" t="s">
        <v>27</v>
      </c>
      <c r="S4" s="46"/>
    </row>
    <row r="5" spans="1:19" ht="22.5" customHeight="1">
      <c r="A5" s="11">
        <v>3</v>
      </c>
      <c r="B5" s="11" t="str">
        <f>POINTAGES!A8</f>
        <v>Johan Sauer</v>
      </c>
      <c r="C5" s="11" t="str">
        <f>POINTAGES!B8</f>
        <v># 6</v>
      </c>
      <c r="D5" s="148">
        <f>POINTAGES!C8</f>
        <v>50</v>
      </c>
      <c r="E5" s="148">
        <f>POINTAGES!D8</f>
        <v>6</v>
      </c>
      <c r="F5" s="148">
        <f>POINTAGES!E8</f>
        <v>50</v>
      </c>
      <c r="G5" s="148">
        <f>POINTAGES!F8</f>
        <v>4</v>
      </c>
      <c r="H5" s="148">
        <f>POINTAGES!G8</f>
        <v>49</v>
      </c>
      <c r="I5" s="148">
        <f>POINTAGES!H8</f>
        <v>8</v>
      </c>
      <c r="J5" s="148">
        <f>POINTAGES!I8</f>
        <v>48</v>
      </c>
      <c r="K5" s="148">
        <f>POINTAGES!J8</f>
        <v>5</v>
      </c>
      <c r="L5" s="148">
        <f>POINTAGES!K8</f>
        <v>50</v>
      </c>
      <c r="M5" s="148">
        <f>POINTAGES!L8</f>
        <v>8</v>
      </c>
      <c r="N5" s="148">
        <f>POINTAGES!M8</f>
        <v>50</v>
      </c>
      <c r="O5" s="148">
        <f>POINTAGES!N8</f>
        <v>6</v>
      </c>
      <c r="P5" s="148">
        <f t="shared" si="0"/>
        <v>297</v>
      </c>
      <c r="Q5" s="148">
        <f t="shared" si="1"/>
        <v>37</v>
      </c>
      <c r="R5" s="110" t="s">
        <v>37</v>
      </c>
      <c r="S5" s="46"/>
    </row>
    <row r="6" spans="1:18" ht="22.5" customHeight="1">
      <c r="A6" s="11">
        <v>4</v>
      </c>
      <c r="B6" s="11" t="str">
        <f>POINTAGES!A17</f>
        <v>Jeremy Tuck</v>
      </c>
      <c r="C6" s="11" t="str">
        <f>POINTAGES!B17</f>
        <v># 15</v>
      </c>
      <c r="D6" s="148">
        <f>POINTAGES!C17</f>
        <v>49</v>
      </c>
      <c r="E6" s="148">
        <f>POINTAGES!D17</f>
        <v>3.3</v>
      </c>
      <c r="F6" s="148">
        <f>POINTAGES!E17</f>
        <v>50</v>
      </c>
      <c r="G6" s="148">
        <f>POINTAGES!F17</f>
        <v>3</v>
      </c>
      <c r="H6" s="148">
        <f>POINTAGES!G17</f>
        <v>50</v>
      </c>
      <c r="I6" s="148">
        <f>POINTAGES!H17</f>
        <v>4</v>
      </c>
      <c r="J6" s="148">
        <f>POINTAGES!I17</f>
        <v>48</v>
      </c>
      <c r="K6" s="148">
        <f>POINTAGES!J17</f>
        <v>7</v>
      </c>
      <c r="L6" s="148">
        <f>POINTAGES!K17</f>
        <v>50</v>
      </c>
      <c r="M6" s="148">
        <f>POINTAGES!L17</f>
        <v>6</v>
      </c>
      <c r="N6" s="148">
        <f>POINTAGES!M17</f>
        <v>50</v>
      </c>
      <c r="O6" s="148">
        <f>POINTAGES!N17</f>
        <v>5</v>
      </c>
      <c r="P6" s="148">
        <f t="shared" si="0"/>
        <v>297</v>
      </c>
      <c r="Q6" s="148">
        <f t="shared" si="1"/>
        <v>28.3</v>
      </c>
      <c r="R6" s="110" t="s">
        <v>28</v>
      </c>
    </row>
    <row r="7" spans="1:18" ht="22.5" customHeight="1">
      <c r="A7" s="11">
        <v>5</v>
      </c>
      <c r="B7" s="11" t="str">
        <f>POINTAGES!A30</f>
        <v>Tom Rylands</v>
      </c>
      <c r="C7" s="11" t="str">
        <f>POINTAGES!B30</f>
        <v># 28</v>
      </c>
      <c r="D7" s="148">
        <f>POINTAGES!C30</f>
        <v>50</v>
      </c>
      <c r="E7" s="148">
        <f>POINTAGES!D30</f>
        <v>6.3</v>
      </c>
      <c r="F7" s="148">
        <f>POINTAGES!E30</f>
        <v>48</v>
      </c>
      <c r="G7" s="148">
        <f>POINTAGES!F30</f>
        <v>4</v>
      </c>
      <c r="H7" s="148">
        <f>POINTAGES!G30</f>
        <v>50</v>
      </c>
      <c r="I7" s="148">
        <f>POINTAGES!H30</f>
        <v>6.3</v>
      </c>
      <c r="J7" s="148">
        <f>POINTAGES!I30</f>
        <v>49</v>
      </c>
      <c r="K7" s="148">
        <f>POINTAGES!J30</f>
        <v>2</v>
      </c>
      <c r="L7" s="148">
        <f>POINTAGES!K30</f>
        <v>50</v>
      </c>
      <c r="M7" s="148">
        <f>POINTAGES!L30</f>
        <v>4</v>
      </c>
      <c r="N7" s="148">
        <f>POINTAGES!M30</f>
        <v>50</v>
      </c>
      <c r="O7" s="148">
        <f>POINTAGES!N30</f>
        <v>4</v>
      </c>
      <c r="P7" s="148">
        <f t="shared" si="0"/>
        <v>297</v>
      </c>
      <c r="Q7" s="148">
        <f t="shared" si="1"/>
        <v>26.6</v>
      </c>
      <c r="R7" s="110" t="s">
        <v>38</v>
      </c>
    </row>
    <row r="8" spans="1:18" ht="22.5" customHeight="1">
      <c r="A8" s="11">
        <v>6</v>
      </c>
      <c r="B8" s="11" t="str">
        <f>POINTAGES!A5</f>
        <v> Nicole Rossignol</v>
      </c>
      <c r="C8" s="11" t="str">
        <f>POINTAGES!B5</f>
        <v># 3</v>
      </c>
      <c r="D8" s="148">
        <f>POINTAGES!C5</f>
        <v>48</v>
      </c>
      <c r="E8" s="148">
        <f>POINTAGES!D5</f>
        <v>6.2</v>
      </c>
      <c r="F8" s="148">
        <f>POINTAGES!E5</f>
        <v>49</v>
      </c>
      <c r="G8" s="148">
        <f>POINTAGES!F5</f>
        <v>3</v>
      </c>
      <c r="H8" s="148">
        <f>POINTAGES!G5</f>
        <v>49</v>
      </c>
      <c r="I8" s="148">
        <f>POINTAGES!H5</f>
        <v>7.2</v>
      </c>
      <c r="J8" s="148">
        <f>POINTAGES!I5</f>
        <v>50</v>
      </c>
      <c r="K8" s="148">
        <f>POINTAGES!J5</f>
        <v>8</v>
      </c>
      <c r="L8" s="148">
        <f>POINTAGES!K5</f>
        <v>50</v>
      </c>
      <c r="M8" s="148">
        <f>POINTAGES!L5</f>
        <v>7</v>
      </c>
      <c r="N8" s="148">
        <f>POINTAGES!M5</f>
        <v>50</v>
      </c>
      <c r="O8" s="148">
        <f>POINTAGES!N5</f>
        <v>8</v>
      </c>
      <c r="P8" s="148">
        <f t="shared" si="0"/>
        <v>296</v>
      </c>
      <c r="Q8" s="148">
        <f t="shared" si="1"/>
        <v>39.4</v>
      </c>
      <c r="R8" s="110" t="s">
        <v>20</v>
      </c>
    </row>
    <row r="9" spans="1:18" ht="22.5" customHeight="1">
      <c r="A9" s="11">
        <v>7</v>
      </c>
      <c r="B9" s="11" t="str">
        <f>POINTAGES!A32</f>
        <v>Gale Stewart</v>
      </c>
      <c r="C9" s="11" t="str">
        <f>POINTAGES!B32</f>
        <v># 30</v>
      </c>
      <c r="D9" s="148">
        <f>POINTAGES!C32</f>
        <v>49</v>
      </c>
      <c r="E9" s="148">
        <f>POINTAGES!D32</f>
        <v>5</v>
      </c>
      <c r="F9" s="148">
        <f>POINTAGES!E32</f>
        <v>48</v>
      </c>
      <c r="G9" s="148">
        <f>POINTAGES!F32</f>
        <v>4</v>
      </c>
      <c r="H9" s="148">
        <f>POINTAGES!G32</f>
        <v>49</v>
      </c>
      <c r="I9" s="148">
        <f>POINTAGES!H32</f>
        <v>8</v>
      </c>
      <c r="J9" s="148">
        <f>POINTAGES!I32</f>
        <v>49</v>
      </c>
      <c r="K9" s="148">
        <f>POINTAGES!J32</f>
        <v>8</v>
      </c>
      <c r="L9" s="148">
        <f>POINTAGES!K32</f>
        <v>50</v>
      </c>
      <c r="M9" s="148">
        <f>POINTAGES!L32</f>
        <v>8</v>
      </c>
      <c r="N9" s="148">
        <f>POINTAGES!M32</f>
        <v>50</v>
      </c>
      <c r="O9" s="148">
        <f>POINTAGES!N32</f>
        <v>3</v>
      </c>
      <c r="P9" s="148">
        <f t="shared" si="0"/>
        <v>295</v>
      </c>
      <c r="Q9" s="148">
        <f t="shared" si="1"/>
        <v>36</v>
      </c>
      <c r="R9" s="110" t="s">
        <v>21</v>
      </c>
    </row>
    <row r="10" spans="1:18" ht="22.5" customHeight="1">
      <c r="A10" s="11">
        <v>8</v>
      </c>
      <c r="B10" s="11" t="str">
        <f>POINTAGES!A26</f>
        <v>Jacques Dugas</v>
      </c>
      <c r="C10" s="11" t="str">
        <f>POINTAGES!B26</f>
        <v># 24</v>
      </c>
      <c r="D10" s="148">
        <f>POINTAGES!C26</f>
        <v>50</v>
      </c>
      <c r="E10" s="148">
        <f>POINTAGES!D26</f>
        <v>7.3</v>
      </c>
      <c r="F10" s="148">
        <f>POINTAGES!E26</f>
        <v>47</v>
      </c>
      <c r="G10" s="148">
        <f>POINTAGES!F26</f>
        <v>3</v>
      </c>
      <c r="H10" s="148">
        <f>POINTAGES!G26</f>
        <v>48</v>
      </c>
      <c r="I10" s="148">
        <f>POINTAGES!H26</f>
        <v>5</v>
      </c>
      <c r="J10" s="148">
        <f>POINTAGES!I26</f>
        <v>50</v>
      </c>
      <c r="K10" s="148">
        <f>POINTAGES!J26</f>
        <v>6.3</v>
      </c>
      <c r="L10" s="148">
        <f>POINTAGES!K26</f>
        <v>50</v>
      </c>
      <c r="M10" s="148">
        <f>POINTAGES!L26</f>
        <v>5</v>
      </c>
      <c r="N10" s="148">
        <f>POINTAGES!M26</f>
        <v>50</v>
      </c>
      <c r="O10" s="148">
        <f>POINTAGES!N26</f>
        <v>8</v>
      </c>
      <c r="P10" s="148">
        <f t="shared" si="0"/>
        <v>295</v>
      </c>
      <c r="Q10" s="148">
        <f t="shared" si="1"/>
        <v>34.6</v>
      </c>
      <c r="R10" s="110"/>
    </row>
    <row r="11" spans="1:17" ht="22.5" customHeight="1">
      <c r="A11" s="11">
        <v>9</v>
      </c>
      <c r="B11" s="11" t="str">
        <f>POINTAGES!A27</f>
        <v>Chris Mitchell</v>
      </c>
      <c r="C11" s="11" t="str">
        <f>POINTAGES!B27</f>
        <v># 25</v>
      </c>
      <c r="D11" s="148">
        <f>POINTAGES!C27</f>
        <v>50</v>
      </c>
      <c r="E11" s="148">
        <f>POINTAGES!D27</f>
        <v>4.3</v>
      </c>
      <c r="F11" s="148">
        <f>POINTAGES!E27</f>
        <v>48</v>
      </c>
      <c r="G11" s="148">
        <f>POINTAGES!F27</f>
        <v>5</v>
      </c>
      <c r="H11" s="148">
        <f>POINTAGES!G27</f>
        <v>47</v>
      </c>
      <c r="I11" s="148">
        <f>POINTAGES!H27</f>
        <v>5.3</v>
      </c>
      <c r="J11" s="148">
        <f>POINTAGES!I27</f>
        <v>49</v>
      </c>
      <c r="K11" s="148">
        <f>POINTAGES!J27</f>
        <v>7</v>
      </c>
      <c r="L11" s="148">
        <f>POINTAGES!K27</f>
        <v>50</v>
      </c>
      <c r="M11" s="148">
        <f>POINTAGES!L27</f>
        <v>5</v>
      </c>
      <c r="N11" s="148">
        <f>POINTAGES!M27</f>
        <v>50</v>
      </c>
      <c r="O11" s="148">
        <f>POINTAGES!N27</f>
        <v>5</v>
      </c>
      <c r="P11" s="148">
        <f t="shared" si="0"/>
        <v>294</v>
      </c>
      <c r="Q11" s="148">
        <f t="shared" si="1"/>
        <v>31.6</v>
      </c>
    </row>
    <row r="12" spans="1:17" ht="22.5" customHeight="1">
      <c r="A12" s="11">
        <v>10</v>
      </c>
      <c r="B12" s="11" t="str">
        <f>POINTAGES!A33</f>
        <v>Jon Underwood</v>
      </c>
      <c r="C12" s="11" t="str">
        <f>POINTAGES!B33</f>
        <v># 31</v>
      </c>
      <c r="D12" s="148">
        <f>POINTAGES!C33</f>
        <v>49</v>
      </c>
      <c r="E12" s="148">
        <f>POINTAGES!D33</f>
        <v>8</v>
      </c>
      <c r="F12" s="148">
        <f>POINTAGES!E33</f>
        <v>48</v>
      </c>
      <c r="G12" s="148">
        <f>POINTAGES!F33</f>
        <v>3</v>
      </c>
      <c r="H12" s="148">
        <f>POINTAGES!G33</f>
        <v>48</v>
      </c>
      <c r="I12" s="148">
        <f>POINTAGES!H33</f>
        <v>5</v>
      </c>
      <c r="J12" s="148">
        <f>POINTAGES!I33</f>
        <v>50</v>
      </c>
      <c r="K12" s="148">
        <f>POINTAGES!J33</f>
        <v>4</v>
      </c>
      <c r="L12" s="148">
        <f>POINTAGES!K33</f>
        <v>50</v>
      </c>
      <c r="M12" s="148">
        <f>POINTAGES!L33</f>
        <v>3</v>
      </c>
      <c r="N12" s="148">
        <f>POINTAGES!M33</f>
        <v>49</v>
      </c>
      <c r="O12" s="148">
        <f>POINTAGES!N33</f>
        <v>8.2</v>
      </c>
      <c r="P12" s="148">
        <f t="shared" si="0"/>
        <v>294</v>
      </c>
      <c r="Q12" s="148">
        <f t="shared" si="1"/>
        <v>31.2</v>
      </c>
    </row>
    <row r="13" spans="1:18" ht="22.5" customHeight="1">
      <c r="A13" s="11">
        <v>11</v>
      </c>
      <c r="B13" s="11" t="str">
        <f>POINTAGES!A18</f>
        <v>Paul Wheeler</v>
      </c>
      <c r="C13" s="11" t="str">
        <f>POINTAGES!B18</f>
        <v># 16</v>
      </c>
      <c r="D13" s="148">
        <f>POINTAGES!C18</f>
        <v>49</v>
      </c>
      <c r="E13" s="148">
        <f>POINTAGES!D18</f>
        <v>6</v>
      </c>
      <c r="F13" s="148">
        <f>POINTAGES!E18</f>
        <v>46</v>
      </c>
      <c r="G13" s="148">
        <f>POINTAGES!F18</f>
        <v>2</v>
      </c>
      <c r="H13" s="148">
        <f>POINTAGES!G18</f>
        <v>50</v>
      </c>
      <c r="I13" s="148">
        <f>POINTAGES!H18</f>
        <v>5</v>
      </c>
      <c r="J13" s="148">
        <f>POINTAGES!I18</f>
        <v>50</v>
      </c>
      <c r="K13" s="148">
        <f>POINTAGES!J18</f>
        <v>4</v>
      </c>
      <c r="L13" s="148">
        <f>POINTAGES!K18</f>
        <v>49</v>
      </c>
      <c r="M13" s="148">
        <f>POINTAGES!L18</f>
        <v>4</v>
      </c>
      <c r="N13" s="148">
        <f>POINTAGES!M18</f>
        <v>49</v>
      </c>
      <c r="O13" s="148">
        <f>POINTAGES!N18</f>
        <v>7</v>
      </c>
      <c r="P13" s="148">
        <f t="shared" si="0"/>
        <v>293</v>
      </c>
      <c r="Q13" s="148">
        <f t="shared" si="1"/>
        <v>28</v>
      </c>
      <c r="R13" s="44"/>
    </row>
    <row r="14" spans="1:18" ht="22.5" customHeight="1">
      <c r="A14" s="11">
        <v>12</v>
      </c>
      <c r="B14" s="11" t="str">
        <f>POINTAGES!A22</f>
        <v>Clément Rousseau</v>
      </c>
      <c r="C14" s="11" t="str">
        <f>POINTAGES!B22</f>
        <v># 20</v>
      </c>
      <c r="D14" s="148">
        <f>POINTAGES!C22</f>
        <v>50</v>
      </c>
      <c r="E14" s="148">
        <f>POINTAGES!D22</f>
        <v>5</v>
      </c>
      <c r="F14" s="148">
        <f>POINTAGES!E22</f>
        <v>49</v>
      </c>
      <c r="G14" s="148">
        <f>POINTAGES!F22</f>
        <v>1</v>
      </c>
      <c r="H14" s="148">
        <f>POINTAGES!G22</f>
        <v>49</v>
      </c>
      <c r="I14" s="148">
        <f>POINTAGES!H22</f>
        <v>5</v>
      </c>
      <c r="J14" s="148">
        <f>POINTAGES!I22</f>
        <v>50</v>
      </c>
      <c r="K14" s="148">
        <f>POINTAGES!J22</f>
        <v>3</v>
      </c>
      <c r="L14" s="148">
        <f>POINTAGES!K22</f>
        <v>47</v>
      </c>
      <c r="M14" s="148">
        <f>POINTAGES!L22</f>
        <v>5</v>
      </c>
      <c r="N14" s="148">
        <f>POINTAGES!M22</f>
        <v>48</v>
      </c>
      <c r="O14" s="148">
        <f>POINTAGES!N22</f>
        <v>5</v>
      </c>
      <c r="P14" s="148">
        <f t="shared" si="0"/>
        <v>293</v>
      </c>
      <c r="Q14" s="148">
        <f t="shared" si="1"/>
        <v>24</v>
      </c>
      <c r="R14" s="44"/>
    </row>
    <row r="15" spans="1:18" ht="22.5" customHeight="1">
      <c r="A15" s="11">
        <v>13</v>
      </c>
      <c r="B15" s="11" t="str">
        <f>POINTAGES!A35</f>
        <v>Nigel Ball</v>
      </c>
      <c r="C15" s="11" t="str">
        <f>POINTAGES!B35</f>
        <v># 33</v>
      </c>
      <c r="D15" s="148">
        <f>POINTAGES!C35</f>
        <v>49</v>
      </c>
      <c r="E15" s="148">
        <f>POINTAGES!D35</f>
        <v>5</v>
      </c>
      <c r="F15" s="148">
        <f>POINTAGES!E35</f>
        <v>46</v>
      </c>
      <c r="G15" s="148">
        <f>POINTAGES!F35</f>
        <v>4</v>
      </c>
      <c r="H15" s="148">
        <f>POINTAGES!G35</f>
        <v>48</v>
      </c>
      <c r="I15" s="148">
        <f>POINTAGES!H35</f>
        <v>4</v>
      </c>
      <c r="J15" s="148">
        <f>POINTAGES!I35</f>
        <v>49</v>
      </c>
      <c r="K15" s="148">
        <f>POINTAGES!J35</f>
        <v>4.1</v>
      </c>
      <c r="L15" s="148">
        <f>POINTAGES!K35</f>
        <v>50</v>
      </c>
      <c r="M15" s="148">
        <f>POINTAGES!L35</f>
        <v>5</v>
      </c>
      <c r="N15" s="148">
        <f>POINTAGES!M35</f>
        <v>50</v>
      </c>
      <c r="O15" s="148">
        <f>POINTAGES!N35</f>
        <v>7</v>
      </c>
      <c r="P15" s="148">
        <f t="shared" si="0"/>
        <v>292</v>
      </c>
      <c r="Q15" s="148">
        <f t="shared" si="1"/>
        <v>29.1</v>
      </c>
      <c r="R15" s="45"/>
    </row>
    <row r="16" spans="1:18" ht="22.5" customHeight="1">
      <c r="A16" s="11">
        <v>14</v>
      </c>
      <c r="B16" s="11" t="str">
        <f>POINTAGES!A3</f>
        <v>Bernard Pépin</v>
      </c>
      <c r="C16" s="11" t="str">
        <f>POINTAGES!B3</f>
        <v># 1</v>
      </c>
      <c r="D16" s="148">
        <f>POINTAGES!C3</f>
        <v>50</v>
      </c>
      <c r="E16" s="148">
        <f>POINTAGES!D3</f>
        <v>5.1</v>
      </c>
      <c r="F16" s="148">
        <f>POINTAGES!E3</f>
        <v>48</v>
      </c>
      <c r="G16" s="148">
        <f>POINTAGES!F3</f>
        <v>3</v>
      </c>
      <c r="H16" s="148">
        <f>POINTAGES!G3</f>
        <v>47</v>
      </c>
      <c r="I16" s="148">
        <f>POINTAGES!H3</f>
        <v>2</v>
      </c>
      <c r="J16" s="148">
        <f>POINTAGES!I3</f>
        <v>49</v>
      </c>
      <c r="K16" s="148">
        <f>POINTAGES!J3</f>
        <v>5</v>
      </c>
      <c r="L16" s="148">
        <f>POINTAGES!K3</f>
        <v>50</v>
      </c>
      <c r="M16" s="148">
        <f>POINTAGES!L3</f>
        <v>7</v>
      </c>
      <c r="N16" s="148">
        <f>POINTAGES!M3</f>
        <v>47</v>
      </c>
      <c r="O16" s="148">
        <f>POINTAGES!N3</f>
        <v>4</v>
      </c>
      <c r="P16" s="148">
        <f t="shared" si="0"/>
        <v>291</v>
      </c>
      <c r="Q16" s="148">
        <f t="shared" si="1"/>
        <v>26.1</v>
      </c>
      <c r="R16" s="45"/>
    </row>
    <row r="17" spans="1:18" ht="22.5" customHeight="1">
      <c r="A17" s="11">
        <v>15</v>
      </c>
      <c r="B17" s="11" t="str">
        <f>POINTAGES!A34</f>
        <v>Paul Tremblay</v>
      </c>
      <c r="C17" s="11" t="str">
        <f>POINTAGES!B34</f>
        <v># 32</v>
      </c>
      <c r="D17" s="148">
        <f>POINTAGES!C34</f>
        <v>48</v>
      </c>
      <c r="E17" s="148">
        <f>POINTAGES!D34</f>
        <v>6.3</v>
      </c>
      <c r="F17" s="148">
        <f>POINTAGES!E34</f>
        <v>46</v>
      </c>
      <c r="G17" s="148">
        <f>POINTAGES!F34</f>
        <v>4</v>
      </c>
      <c r="H17" s="148">
        <f>POINTAGES!G34</f>
        <v>49</v>
      </c>
      <c r="I17" s="148">
        <f>POINTAGES!H34</f>
        <v>6</v>
      </c>
      <c r="J17" s="148">
        <f>POINTAGES!I34</f>
        <v>50</v>
      </c>
      <c r="K17" s="148">
        <f>POINTAGES!J34</f>
        <v>5</v>
      </c>
      <c r="L17" s="148">
        <f>POINTAGES!K34</f>
        <v>50</v>
      </c>
      <c r="M17" s="148">
        <f>POINTAGES!L34</f>
        <v>2</v>
      </c>
      <c r="N17" s="148">
        <f>POINTAGES!M34</f>
        <v>48</v>
      </c>
      <c r="O17" s="148">
        <f>POINTAGES!N34</f>
        <v>2</v>
      </c>
      <c r="P17" s="148">
        <f t="shared" si="0"/>
        <v>291</v>
      </c>
      <c r="Q17" s="148">
        <f t="shared" si="1"/>
        <v>25.3</v>
      </c>
      <c r="R17" s="45"/>
    </row>
    <row r="18" spans="1:18" ht="22.5" customHeight="1">
      <c r="A18" s="11">
        <v>16</v>
      </c>
      <c r="B18" s="11" t="str">
        <f>POINTAGES!A14</f>
        <v>James Postle</v>
      </c>
      <c r="C18" s="11" t="str">
        <f>POINTAGES!B14</f>
        <v># 12</v>
      </c>
      <c r="D18" s="148">
        <f>POINTAGES!C14</f>
        <v>48</v>
      </c>
      <c r="E18" s="148">
        <f>POINTAGES!D14</f>
        <v>6</v>
      </c>
      <c r="F18" s="148">
        <f>POINTAGES!E14</f>
        <v>46</v>
      </c>
      <c r="G18" s="148">
        <f>POINTAGES!F14</f>
        <v>0</v>
      </c>
      <c r="H18" s="148">
        <f>POINTAGES!G14</f>
        <v>49</v>
      </c>
      <c r="I18" s="148">
        <f>POINTAGES!H14</f>
        <v>4</v>
      </c>
      <c r="J18" s="148">
        <f>POINTAGES!I14</f>
        <v>48</v>
      </c>
      <c r="K18" s="148">
        <f>POINTAGES!J14</f>
        <v>2</v>
      </c>
      <c r="L18" s="148">
        <f>POINTAGES!K14</f>
        <v>50</v>
      </c>
      <c r="M18" s="148">
        <f>POINTAGES!L14</f>
        <v>3</v>
      </c>
      <c r="N18" s="148">
        <f>POINTAGES!M14</f>
        <v>50</v>
      </c>
      <c r="O18" s="148">
        <f>POINTAGES!N14</f>
        <v>3</v>
      </c>
      <c r="P18" s="148">
        <f t="shared" si="0"/>
        <v>291</v>
      </c>
      <c r="Q18" s="148">
        <f t="shared" si="1"/>
        <v>18</v>
      </c>
      <c r="R18" s="45"/>
    </row>
    <row r="19" spans="1:18" ht="22.5" customHeight="1">
      <c r="A19" s="11">
        <v>17</v>
      </c>
      <c r="B19" s="11" t="str">
        <f>POINTAGES!A6</f>
        <v>Steve Penrose</v>
      </c>
      <c r="C19" s="11" t="str">
        <f>POINTAGES!B6</f>
        <v># 4</v>
      </c>
      <c r="D19" s="148">
        <f>POINTAGES!C6</f>
        <v>49</v>
      </c>
      <c r="E19" s="148">
        <f>POINTAGES!D6</f>
        <v>6</v>
      </c>
      <c r="F19" s="148">
        <f>POINTAGES!E6</f>
        <v>46</v>
      </c>
      <c r="G19" s="148">
        <f>POINTAGES!F6</f>
        <v>3</v>
      </c>
      <c r="H19" s="148">
        <f>POINTAGES!G6</f>
        <v>48</v>
      </c>
      <c r="I19" s="148">
        <f>POINTAGES!H6</f>
        <v>3</v>
      </c>
      <c r="J19" s="148">
        <f>POINTAGES!I6</f>
        <v>48</v>
      </c>
      <c r="K19" s="148">
        <f>POINTAGES!J6</f>
        <v>4.2</v>
      </c>
      <c r="L19" s="148">
        <f>POINTAGES!K6</f>
        <v>50</v>
      </c>
      <c r="M19" s="148">
        <f>POINTAGES!L6</f>
        <v>6</v>
      </c>
      <c r="N19" s="148">
        <f>POINTAGES!M6</f>
        <v>49</v>
      </c>
      <c r="O19" s="148">
        <f>POINTAGES!N6</f>
        <v>5</v>
      </c>
      <c r="P19" s="148">
        <f t="shared" si="0"/>
        <v>290</v>
      </c>
      <c r="Q19" s="148">
        <f t="shared" si="1"/>
        <v>27.2</v>
      </c>
      <c r="R19" s="45"/>
    </row>
    <row r="20" spans="1:18" ht="22.5" customHeight="1">
      <c r="A20" s="11">
        <v>18</v>
      </c>
      <c r="B20" s="11" t="str">
        <f>POINTAGES!A23</f>
        <v>Tom Smith</v>
      </c>
      <c r="C20" s="11" t="str">
        <f>POINTAGES!B23</f>
        <v># 21</v>
      </c>
      <c r="D20" s="148">
        <f>POINTAGES!C23</f>
        <v>49</v>
      </c>
      <c r="E20" s="148">
        <f>POINTAGES!D23</f>
        <v>3</v>
      </c>
      <c r="F20" s="148">
        <f>POINTAGES!E23</f>
        <v>44</v>
      </c>
      <c r="G20" s="148">
        <f>POINTAGES!F23</f>
        <v>2</v>
      </c>
      <c r="H20" s="148">
        <f>POINTAGES!G23</f>
        <v>49</v>
      </c>
      <c r="I20" s="148">
        <f>POINTAGES!H23</f>
        <v>4</v>
      </c>
      <c r="J20" s="148">
        <f>POINTAGES!I23</f>
        <v>50</v>
      </c>
      <c r="K20" s="148">
        <f>POINTAGES!J23</f>
        <v>6</v>
      </c>
      <c r="L20" s="148">
        <f>POINTAGES!K23</f>
        <v>50</v>
      </c>
      <c r="M20" s="148">
        <f>POINTAGES!L23</f>
        <v>9</v>
      </c>
      <c r="N20" s="148">
        <f>POINTAGES!M23</f>
        <v>48</v>
      </c>
      <c r="O20" s="148">
        <f>POINTAGES!N23</f>
        <v>2</v>
      </c>
      <c r="P20" s="148">
        <f t="shared" si="0"/>
        <v>290</v>
      </c>
      <c r="Q20" s="148">
        <f t="shared" si="1"/>
        <v>26</v>
      </c>
      <c r="R20" s="45"/>
    </row>
    <row r="21" spans="1:18" ht="22.5" customHeight="1">
      <c r="A21" s="11">
        <v>19</v>
      </c>
      <c r="B21" s="11" t="str">
        <f>POINTAGES!A15</f>
        <v>Katherine Fleck  -25</v>
      </c>
      <c r="C21" s="11" t="str">
        <f>POINTAGES!B15</f>
        <v># 13</v>
      </c>
      <c r="D21" s="148">
        <f>POINTAGES!C15</f>
        <v>48</v>
      </c>
      <c r="E21" s="148">
        <f>POINTAGES!D15</f>
        <v>2.3</v>
      </c>
      <c r="F21" s="148">
        <f>POINTAGES!E15</f>
        <v>47</v>
      </c>
      <c r="G21" s="148">
        <f>POINTAGES!F15</f>
        <v>3</v>
      </c>
      <c r="H21" s="148">
        <f>POINTAGES!G15</f>
        <v>48</v>
      </c>
      <c r="I21" s="148">
        <f>POINTAGES!H15</f>
        <v>6</v>
      </c>
      <c r="J21" s="148">
        <f>POINTAGES!I15</f>
        <v>48</v>
      </c>
      <c r="K21" s="148">
        <f>POINTAGES!J15</f>
        <v>5</v>
      </c>
      <c r="L21" s="148">
        <f>POINTAGES!K15</f>
        <v>50</v>
      </c>
      <c r="M21" s="148">
        <f>POINTAGES!L15</f>
        <v>5</v>
      </c>
      <c r="N21" s="148">
        <f>POINTAGES!M15</f>
        <v>49</v>
      </c>
      <c r="O21" s="148">
        <f>POINTAGES!N15</f>
        <v>4</v>
      </c>
      <c r="P21" s="148">
        <f t="shared" si="0"/>
        <v>290</v>
      </c>
      <c r="Q21" s="148">
        <f t="shared" si="1"/>
        <v>25.3</v>
      </c>
      <c r="R21" s="110" t="s">
        <v>29</v>
      </c>
    </row>
    <row r="22" spans="1:18" ht="22.5" customHeight="1">
      <c r="A22" s="11">
        <v>20</v>
      </c>
      <c r="B22" s="11" t="str">
        <f>POINTAGES!A20</f>
        <v>Saxon Brewer-Marchant -25</v>
      </c>
      <c r="C22" s="11" t="str">
        <f>POINTAGES!B20</f>
        <v># 18</v>
      </c>
      <c r="D22" s="148">
        <f>POINTAGES!C20</f>
        <v>50</v>
      </c>
      <c r="E22" s="148">
        <f>POINTAGES!D20</f>
        <v>5.2</v>
      </c>
      <c r="F22" s="148">
        <f>POINTAGES!E20</f>
        <v>45</v>
      </c>
      <c r="G22" s="148">
        <f>POINTAGES!F20</f>
        <v>3</v>
      </c>
      <c r="H22" s="148">
        <f>POINTAGES!G20</f>
        <v>50</v>
      </c>
      <c r="I22" s="148">
        <f>POINTAGES!H20</f>
        <v>4</v>
      </c>
      <c r="J22" s="148">
        <f>POINTAGES!I20</f>
        <v>48</v>
      </c>
      <c r="K22" s="148">
        <f>POINTAGES!J20</f>
        <v>3</v>
      </c>
      <c r="L22" s="148">
        <f>POINTAGES!K20</f>
        <v>50</v>
      </c>
      <c r="M22" s="148">
        <f>POINTAGES!L20</f>
        <v>6</v>
      </c>
      <c r="N22" s="148">
        <f>POINTAGES!M20</f>
        <v>47</v>
      </c>
      <c r="O22" s="148">
        <f>POINTAGES!N20</f>
        <v>3</v>
      </c>
      <c r="P22" s="148">
        <f t="shared" si="0"/>
        <v>290</v>
      </c>
      <c r="Q22" s="148">
        <f t="shared" si="1"/>
        <v>24.2</v>
      </c>
      <c r="R22" s="45"/>
    </row>
    <row r="23" spans="1:18" ht="22.5" customHeight="1">
      <c r="A23" s="11">
        <v>21</v>
      </c>
      <c r="B23" s="11" t="str">
        <f>POINTAGES!A29</f>
        <v>Pierre Tremblay</v>
      </c>
      <c r="C23" s="11" t="str">
        <f>POINTAGES!B29</f>
        <v># 27</v>
      </c>
      <c r="D23" s="148">
        <f>POINTAGES!C29</f>
        <v>50</v>
      </c>
      <c r="E23" s="148">
        <f>POINTAGES!D29</f>
        <v>5.3</v>
      </c>
      <c r="F23" s="148">
        <f>POINTAGES!E29</f>
        <v>44</v>
      </c>
      <c r="G23" s="148">
        <f>POINTAGES!F29</f>
        <v>2</v>
      </c>
      <c r="H23" s="148">
        <f>POINTAGES!G29</f>
        <v>47</v>
      </c>
      <c r="I23" s="148">
        <f>POINTAGES!H29</f>
        <v>2</v>
      </c>
      <c r="J23" s="148">
        <f>POINTAGES!I29</f>
        <v>49</v>
      </c>
      <c r="K23" s="148">
        <f>POINTAGES!J29</f>
        <v>4.3</v>
      </c>
      <c r="L23" s="148">
        <f>POINTAGES!K29</f>
        <v>49</v>
      </c>
      <c r="M23" s="148">
        <f>POINTAGES!L29</f>
        <v>3</v>
      </c>
      <c r="N23" s="148">
        <f>POINTAGES!M29</f>
        <v>50</v>
      </c>
      <c r="O23" s="148">
        <f>POINTAGES!N29</f>
        <v>3</v>
      </c>
      <c r="P23" s="148">
        <f t="shared" si="0"/>
        <v>289</v>
      </c>
      <c r="Q23" s="148">
        <f t="shared" si="1"/>
        <v>19.6</v>
      </c>
      <c r="R23" s="45"/>
    </row>
    <row r="24" spans="1:18" ht="22.5" customHeight="1">
      <c r="A24" s="11">
        <v>22</v>
      </c>
      <c r="B24" s="11" t="str">
        <f>POINTAGES!A13</f>
        <v>Marc Landreville</v>
      </c>
      <c r="C24" s="11" t="str">
        <f>POINTAGES!B13</f>
        <v># 11</v>
      </c>
      <c r="D24" s="148">
        <f>POINTAGES!C13</f>
        <v>48</v>
      </c>
      <c r="E24" s="148">
        <f>POINTAGES!D13</f>
        <v>4.3</v>
      </c>
      <c r="F24" s="148">
        <f>POINTAGES!E13</f>
        <v>47</v>
      </c>
      <c r="G24" s="148">
        <f>POINTAGES!F13</f>
        <v>1</v>
      </c>
      <c r="H24" s="148">
        <f>POINTAGES!G13</f>
        <v>46</v>
      </c>
      <c r="I24" s="148">
        <f>POINTAGES!H13</f>
        <v>3</v>
      </c>
      <c r="J24" s="148">
        <f>POINTAGES!I13</f>
        <v>50</v>
      </c>
      <c r="K24" s="148">
        <f>POINTAGES!J13</f>
        <v>5.2</v>
      </c>
      <c r="L24" s="148">
        <f>POINTAGES!K13</f>
        <v>49</v>
      </c>
      <c r="M24" s="148">
        <f>POINTAGES!L13</f>
        <v>6</v>
      </c>
      <c r="N24" s="148">
        <f>POINTAGES!M13</f>
        <v>49</v>
      </c>
      <c r="O24" s="148">
        <f>POINTAGES!N13</f>
        <v>0</v>
      </c>
      <c r="P24" s="148">
        <f t="shared" si="0"/>
        <v>289</v>
      </c>
      <c r="Q24" s="148">
        <f t="shared" si="1"/>
        <v>19.5</v>
      </c>
      <c r="R24" s="45"/>
    </row>
    <row r="25" spans="1:18" ht="22.5" customHeight="1">
      <c r="A25" s="11">
        <v>23</v>
      </c>
      <c r="B25" s="11" t="str">
        <f>POINTAGES!A21</f>
        <v>Trevor Bryan</v>
      </c>
      <c r="C25" s="11" t="str">
        <f>POINTAGES!B21</f>
        <v># 19</v>
      </c>
      <c r="D25" s="148">
        <f>POINTAGES!C21</f>
        <v>50</v>
      </c>
      <c r="E25" s="148">
        <f>POINTAGES!D21</f>
        <v>7</v>
      </c>
      <c r="F25" s="148">
        <f>POINTAGES!E21</f>
        <v>45</v>
      </c>
      <c r="G25" s="148">
        <f>POINTAGES!F21</f>
        <v>2</v>
      </c>
      <c r="H25" s="148">
        <f>POINTAGES!G21</f>
        <v>47</v>
      </c>
      <c r="I25" s="148">
        <f>POINTAGES!H21</f>
        <v>5</v>
      </c>
      <c r="J25" s="148">
        <f>POINTAGES!I21</f>
        <v>48</v>
      </c>
      <c r="K25" s="148">
        <f>POINTAGES!J21</f>
        <v>4.3</v>
      </c>
      <c r="L25" s="148">
        <f>POINTAGES!K21</f>
        <v>49</v>
      </c>
      <c r="M25" s="148">
        <f>POINTAGES!L21</f>
        <v>5</v>
      </c>
      <c r="N25" s="148">
        <f>POINTAGES!M21</f>
        <v>49</v>
      </c>
      <c r="O25" s="148">
        <f>POINTAGES!N21</f>
        <v>6</v>
      </c>
      <c r="P25" s="148">
        <f t="shared" si="0"/>
        <v>288</v>
      </c>
      <c r="Q25" s="148">
        <f t="shared" si="1"/>
        <v>29.3</v>
      </c>
      <c r="R25" s="45"/>
    </row>
    <row r="26" spans="1:18" ht="22.5" customHeight="1">
      <c r="A26" s="11">
        <v>24</v>
      </c>
      <c r="B26" s="11" t="str">
        <f>POINTAGES!A31</f>
        <v>Emmanuel Gauvin</v>
      </c>
      <c r="C26" s="11" t="str">
        <f>POINTAGES!B31</f>
        <v># 29</v>
      </c>
      <c r="D26" s="148">
        <f>POINTAGES!C31</f>
        <v>48</v>
      </c>
      <c r="E26" s="148">
        <f>POINTAGES!D31</f>
        <v>5</v>
      </c>
      <c r="F26" s="148">
        <f>POINTAGES!E31</f>
        <v>46</v>
      </c>
      <c r="G26" s="148">
        <f>POINTAGES!F31</f>
        <v>5</v>
      </c>
      <c r="H26" s="148">
        <f>POINTAGES!G31</f>
        <v>48</v>
      </c>
      <c r="I26" s="148">
        <f>POINTAGES!H31</f>
        <v>3.3</v>
      </c>
      <c r="J26" s="148">
        <f>POINTAGES!I31</f>
        <v>49</v>
      </c>
      <c r="K26" s="148">
        <f>POINTAGES!J31</f>
        <v>3.3</v>
      </c>
      <c r="L26" s="148">
        <f>POINTAGES!K31</f>
        <v>49</v>
      </c>
      <c r="M26" s="148">
        <f>POINTAGES!L31</f>
        <v>3</v>
      </c>
      <c r="N26" s="148">
        <f>POINTAGES!M31</f>
        <v>48</v>
      </c>
      <c r="O26" s="148">
        <f>POINTAGES!N31</f>
        <v>7</v>
      </c>
      <c r="P26" s="148">
        <f t="shared" si="0"/>
        <v>288</v>
      </c>
      <c r="Q26" s="148">
        <f t="shared" si="1"/>
        <v>26.6</v>
      </c>
      <c r="R26" s="45"/>
    </row>
    <row r="27" spans="1:18" ht="22.5" customHeight="1">
      <c r="A27" s="11">
        <v>25</v>
      </c>
      <c r="B27" s="11" t="str">
        <f>POINTAGES!A9</f>
        <v>Andrew Barnes</v>
      </c>
      <c r="C27" s="11" t="str">
        <f>POINTAGES!B9</f>
        <v># 7</v>
      </c>
      <c r="D27" s="148">
        <f>POINTAGES!C9</f>
        <v>48</v>
      </c>
      <c r="E27" s="148">
        <f>POINTAGES!D9</f>
        <v>2</v>
      </c>
      <c r="F27" s="148">
        <f>POINTAGES!E9</f>
        <v>42</v>
      </c>
      <c r="G27" s="148">
        <f>POINTAGES!F9</f>
        <v>2</v>
      </c>
      <c r="H27" s="148">
        <f>POINTAGES!G9</f>
        <v>49</v>
      </c>
      <c r="I27" s="148">
        <f>POINTAGES!H9</f>
        <v>6</v>
      </c>
      <c r="J27" s="148">
        <f>POINTAGES!I9</f>
        <v>49</v>
      </c>
      <c r="K27" s="148">
        <f>POINTAGES!J9</f>
        <v>4.4</v>
      </c>
      <c r="L27" s="148">
        <f>POINTAGES!K9</f>
        <v>50</v>
      </c>
      <c r="M27" s="148">
        <f>POINTAGES!L9</f>
        <v>5</v>
      </c>
      <c r="N27" s="148">
        <f>POINTAGES!M9</f>
        <v>50</v>
      </c>
      <c r="O27" s="148">
        <f>POINTAGES!N9</f>
        <v>6</v>
      </c>
      <c r="P27" s="148">
        <f t="shared" si="0"/>
        <v>288</v>
      </c>
      <c r="Q27" s="148">
        <f t="shared" si="1"/>
        <v>25.4</v>
      </c>
      <c r="R27" s="45"/>
    </row>
    <row r="28" spans="1:18" ht="22.5" customHeight="1">
      <c r="A28" s="11">
        <v>26</v>
      </c>
      <c r="B28" s="11" t="str">
        <f>POINTAGES!A19</f>
        <v>Archie Whicher </v>
      </c>
      <c r="C28" s="11" t="str">
        <f>POINTAGES!B19</f>
        <v># 17</v>
      </c>
      <c r="D28" s="148">
        <f>POINTAGES!C19</f>
        <v>49</v>
      </c>
      <c r="E28" s="148">
        <f>POINTAGES!D19</f>
        <v>4</v>
      </c>
      <c r="F28" s="148">
        <f>POINTAGES!E19</f>
        <v>46</v>
      </c>
      <c r="G28" s="148">
        <f>POINTAGES!F19</f>
        <v>1</v>
      </c>
      <c r="H28" s="148">
        <f>POINTAGES!G19</f>
        <v>48</v>
      </c>
      <c r="I28" s="148">
        <f>POINTAGES!H19</f>
        <v>3</v>
      </c>
      <c r="J28" s="148">
        <f>POINTAGES!I19</f>
        <v>46</v>
      </c>
      <c r="K28" s="148">
        <f>POINTAGES!J19</f>
        <v>1</v>
      </c>
      <c r="L28" s="148">
        <f>POINTAGES!K19</f>
        <v>49</v>
      </c>
      <c r="M28" s="148">
        <f>POINTAGES!L19</f>
        <v>4</v>
      </c>
      <c r="N28" s="148">
        <f>POINTAGES!M19</f>
        <v>49</v>
      </c>
      <c r="O28" s="148">
        <f>POINTAGES!N19</f>
        <v>6</v>
      </c>
      <c r="P28" s="148">
        <f t="shared" si="0"/>
        <v>287</v>
      </c>
      <c r="Q28" s="148">
        <f t="shared" si="1"/>
        <v>19</v>
      </c>
      <c r="R28" s="45"/>
    </row>
    <row r="29" spans="1:18" ht="22.5" customHeight="1">
      <c r="A29" s="11">
        <v>27</v>
      </c>
      <c r="B29" s="11" t="str">
        <f>POINTAGES!A28</f>
        <v>Andrew Lothian</v>
      </c>
      <c r="C29" s="11" t="str">
        <f>POINTAGES!B28</f>
        <v># 26</v>
      </c>
      <c r="D29" s="148">
        <f>POINTAGES!C28</f>
        <v>48</v>
      </c>
      <c r="E29" s="148">
        <f>POINTAGES!D28</f>
        <v>3.3</v>
      </c>
      <c r="F29" s="148">
        <f>POINTAGES!E28</f>
        <v>41</v>
      </c>
      <c r="G29" s="148">
        <f>POINTAGES!F28</f>
        <v>1</v>
      </c>
      <c r="H29" s="148">
        <f>POINTAGES!G28</f>
        <v>47</v>
      </c>
      <c r="I29" s="148">
        <f>POINTAGES!H28</f>
        <v>5</v>
      </c>
      <c r="J29" s="148">
        <f>POINTAGES!I28</f>
        <v>49</v>
      </c>
      <c r="K29" s="148">
        <f>POINTAGES!J28</f>
        <v>5</v>
      </c>
      <c r="L29" s="148">
        <f>POINTAGES!K28</f>
        <v>50</v>
      </c>
      <c r="M29" s="148">
        <f>POINTAGES!L28</f>
        <v>7</v>
      </c>
      <c r="N29" s="148">
        <f>POINTAGES!M28</f>
        <v>50</v>
      </c>
      <c r="O29" s="148">
        <f>POINTAGES!N28</f>
        <v>4</v>
      </c>
      <c r="P29" s="148">
        <f t="shared" si="0"/>
        <v>285</v>
      </c>
      <c r="Q29" s="148">
        <f t="shared" si="1"/>
        <v>25.3</v>
      </c>
      <c r="R29" s="45"/>
    </row>
    <row r="30" spans="1:18" ht="22.5" customHeight="1">
      <c r="A30" s="11">
        <v>28</v>
      </c>
      <c r="B30" s="11" t="str">
        <f>POINTAGES!A12</f>
        <v>Ellie Hoolahan</v>
      </c>
      <c r="C30" s="11" t="str">
        <f>POINTAGES!B12</f>
        <v># 10</v>
      </c>
      <c r="D30" s="148">
        <f>POINTAGES!C12</f>
        <v>48</v>
      </c>
      <c r="E30" s="148">
        <f>POINTAGES!D12</f>
        <v>4</v>
      </c>
      <c r="F30" s="148">
        <f>POINTAGES!E12</f>
        <v>45</v>
      </c>
      <c r="G30" s="148">
        <f>POINTAGES!F12</f>
        <v>1</v>
      </c>
      <c r="H30" s="148">
        <f>POINTAGES!G12</f>
        <v>48</v>
      </c>
      <c r="I30" s="148">
        <f>POINTAGES!H12</f>
        <v>4</v>
      </c>
      <c r="J30" s="148">
        <f>POINTAGES!I12</f>
        <v>47</v>
      </c>
      <c r="K30" s="148">
        <f>POINTAGES!J12</f>
        <v>5</v>
      </c>
      <c r="L30" s="148">
        <f>POINTAGES!K12</f>
        <v>48</v>
      </c>
      <c r="M30" s="148">
        <f>POINTAGES!L12</f>
        <v>5</v>
      </c>
      <c r="N30" s="148">
        <f>POINTAGES!M12</f>
        <v>49</v>
      </c>
      <c r="O30" s="148">
        <f>POINTAGES!N12</f>
        <v>0</v>
      </c>
      <c r="P30" s="148">
        <f t="shared" si="0"/>
        <v>285</v>
      </c>
      <c r="Q30" s="148">
        <f t="shared" si="1"/>
        <v>19</v>
      </c>
      <c r="R30" s="45"/>
    </row>
    <row r="31" spans="1:18" ht="22.5" customHeight="1">
      <c r="A31" s="11">
        <v>29</v>
      </c>
      <c r="B31" s="11" t="str">
        <f>POINTAGES!A25</f>
        <v>Jack Keates  -25</v>
      </c>
      <c r="C31" s="11" t="str">
        <f>POINTAGES!B25</f>
        <v># 23</v>
      </c>
      <c r="D31" s="148">
        <f>POINTAGES!C25</f>
        <v>49</v>
      </c>
      <c r="E31" s="148">
        <f>POINTAGES!D25</f>
        <v>5</v>
      </c>
      <c r="F31" s="148">
        <f>POINTAGES!E25</f>
        <v>44</v>
      </c>
      <c r="G31" s="148">
        <f>POINTAGES!F25</f>
        <v>0</v>
      </c>
      <c r="H31" s="148">
        <f>POINTAGES!G25</f>
        <v>45</v>
      </c>
      <c r="I31" s="148">
        <f>POINTAGES!H25</f>
        <v>0</v>
      </c>
      <c r="J31" s="148">
        <f>POINTAGES!I25</f>
        <v>48</v>
      </c>
      <c r="K31" s="148">
        <f>POINTAGES!J25</f>
        <v>4</v>
      </c>
      <c r="L31" s="148">
        <f>POINTAGES!K25</f>
        <v>49</v>
      </c>
      <c r="M31" s="148">
        <f>POINTAGES!L25</f>
        <v>5</v>
      </c>
      <c r="N31" s="148">
        <f>POINTAGES!M25</f>
        <v>50</v>
      </c>
      <c r="O31" s="148">
        <f>POINTAGES!N25</f>
        <v>4.3</v>
      </c>
      <c r="P31" s="148">
        <f t="shared" si="0"/>
        <v>285</v>
      </c>
      <c r="Q31" s="148">
        <f t="shared" si="1"/>
        <v>18.3</v>
      </c>
      <c r="R31" s="45"/>
    </row>
    <row r="32" spans="1:18" ht="22.5" customHeight="1">
      <c r="A32" s="11">
        <v>30</v>
      </c>
      <c r="B32" s="11" t="str">
        <f>POINTAGES!A24</f>
        <v>François Marois</v>
      </c>
      <c r="C32" s="11" t="str">
        <f>POINTAGES!B24</f>
        <v># 22</v>
      </c>
      <c r="D32" s="148">
        <f>POINTAGES!C24</f>
        <v>48</v>
      </c>
      <c r="E32" s="148">
        <f>POINTAGES!D24</f>
        <v>3</v>
      </c>
      <c r="F32" s="148">
        <f>POINTAGES!E24</f>
        <v>45</v>
      </c>
      <c r="G32" s="148">
        <f>POINTAGES!F24</f>
        <v>2</v>
      </c>
      <c r="H32" s="148">
        <f>POINTAGES!G24</f>
        <v>46</v>
      </c>
      <c r="I32" s="148">
        <f>POINTAGES!H24</f>
        <v>4</v>
      </c>
      <c r="J32" s="148">
        <f>POINTAGES!I24</f>
        <v>49</v>
      </c>
      <c r="K32" s="148">
        <f>POINTAGES!J24</f>
        <v>4.2</v>
      </c>
      <c r="L32" s="148">
        <f>POINTAGES!K24</f>
        <v>49</v>
      </c>
      <c r="M32" s="148">
        <f>POINTAGES!L24</f>
        <v>6</v>
      </c>
      <c r="N32" s="148">
        <f>POINTAGES!M24</f>
        <v>47</v>
      </c>
      <c r="O32" s="148">
        <f>POINTAGES!N24</f>
        <v>3</v>
      </c>
      <c r="P32" s="148">
        <f t="shared" si="0"/>
        <v>284</v>
      </c>
      <c r="Q32" s="148">
        <f t="shared" si="1"/>
        <v>22.2</v>
      </c>
      <c r="R32" s="45"/>
    </row>
    <row r="33" spans="1:18" ht="22.5" customHeight="1">
      <c r="A33" s="11">
        <v>31</v>
      </c>
      <c r="B33" s="11" t="str">
        <f>POINTAGES!A4</f>
        <v>Charles-Antoine Hudon</v>
      </c>
      <c r="C33" s="11" t="str">
        <f>POINTAGES!B4</f>
        <v># 2</v>
      </c>
      <c r="D33" s="148">
        <f>POINTAGES!C4</f>
        <v>47</v>
      </c>
      <c r="E33" s="148">
        <f>POINTAGES!D4</f>
        <v>1</v>
      </c>
      <c r="F33" s="148">
        <f>POINTAGES!E4</f>
        <v>46</v>
      </c>
      <c r="G33" s="148">
        <f>POINTAGES!F4</f>
        <v>1</v>
      </c>
      <c r="H33" s="148">
        <f>POINTAGES!G4</f>
        <v>46</v>
      </c>
      <c r="I33" s="148">
        <f>POINTAGES!H4</f>
        <v>3</v>
      </c>
      <c r="J33" s="148">
        <f>POINTAGES!I4</f>
        <v>49</v>
      </c>
      <c r="K33" s="148">
        <f>POINTAGES!J4</f>
        <v>3</v>
      </c>
      <c r="L33" s="148">
        <f>POINTAGES!K4</f>
        <v>49</v>
      </c>
      <c r="M33" s="148">
        <f>POINTAGES!L4</f>
        <v>4</v>
      </c>
      <c r="N33" s="148">
        <f>POINTAGES!M4</f>
        <v>47</v>
      </c>
      <c r="O33" s="148">
        <f>POINTAGES!N4</f>
        <v>3</v>
      </c>
      <c r="P33" s="148">
        <f t="shared" si="0"/>
        <v>284</v>
      </c>
      <c r="Q33" s="148">
        <f t="shared" si="1"/>
        <v>15</v>
      </c>
      <c r="R33" s="45"/>
    </row>
    <row r="34" spans="1:18" ht="22.5" customHeight="1">
      <c r="A34" s="11">
        <v>32</v>
      </c>
      <c r="B34" s="11" t="str">
        <f>POINTAGES!A7</f>
        <v>Jamie Allum</v>
      </c>
      <c r="C34" s="11" t="str">
        <f>POINTAGES!B7</f>
        <v># 5</v>
      </c>
      <c r="D34" s="148">
        <f>POINTAGES!C7</f>
        <v>49</v>
      </c>
      <c r="E34" s="148">
        <f>POINTAGES!D7</f>
        <v>3.2</v>
      </c>
      <c r="F34" s="148">
        <f>POINTAGES!E7</f>
        <v>45</v>
      </c>
      <c r="G34" s="148">
        <f>POINTAGES!F7</f>
        <v>0</v>
      </c>
      <c r="H34" s="148">
        <f>POINTAGES!G7</f>
        <v>49</v>
      </c>
      <c r="I34" s="148">
        <f>POINTAGES!H7</f>
        <v>2</v>
      </c>
      <c r="J34" s="148">
        <f>POINTAGES!I7</f>
        <v>47</v>
      </c>
      <c r="K34" s="148">
        <f>POINTAGES!J7</f>
        <v>1</v>
      </c>
      <c r="L34" s="148">
        <f>POINTAGES!K7</f>
        <v>49</v>
      </c>
      <c r="M34" s="148">
        <f>POINTAGES!L7</f>
        <v>4</v>
      </c>
      <c r="N34" s="148">
        <f>POINTAGES!M7</f>
        <v>45</v>
      </c>
      <c r="O34" s="148">
        <f>POINTAGES!N7</f>
        <v>1</v>
      </c>
      <c r="P34" s="148">
        <f t="shared" si="0"/>
        <v>284</v>
      </c>
      <c r="Q34" s="148">
        <f t="shared" si="1"/>
        <v>11.2</v>
      </c>
      <c r="R34" s="45"/>
    </row>
    <row r="35" spans="1:18" ht="22.5" customHeight="1">
      <c r="A35" s="11">
        <v>33</v>
      </c>
      <c r="B35" s="11" t="str">
        <f>POINTAGES!A11</f>
        <v>Jemima Hince  -25</v>
      </c>
      <c r="C35" s="11" t="str">
        <f>POINTAGES!B11</f>
        <v># 9</v>
      </c>
      <c r="D35" s="148">
        <f>POINTAGES!C11</f>
        <v>49</v>
      </c>
      <c r="E35" s="148">
        <f>POINTAGES!D11</f>
        <v>2</v>
      </c>
      <c r="F35" s="148">
        <f>POINTAGES!E11</f>
        <v>48</v>
      </c>
      <c r="G35" s="148">
        <f>POINTAGES!F11</f>
        <v>4</v>
      </c>
      <c r="H35" s="148">
        <f>POINTAGES!G11</f>
        <v>45</v>
      </c>
      <c r="I35" s="148">
        <f>POINTAGES!H11</f>
        <v>3</v>
      </c>
      <c r="J35" s="148">
        <f>POINTAGES!I11</f>
        <v>46</v>
      </c>
      <c r="K35" s="148">
        <f>POINTAGES!J11</f>
        <v>1</v>
      </c>
      <c r="L35" s="148">
        <f>POINTAGES!K11</f>
        <v>47</v>
      </c>
      <c r="M35" s="148">
        <f>POINTAGES!L11</f>
        <v>4</v>
      </c>
      <c r="N35" s="148">
        <f>POINTAGES!M11</f>
        <v>48</v>
      </c>
      <c r="O35" s="148">
        <f>POINTAGES!N11</f>
        <v>3</v>
      </c>
      <c r="P35" s="148">
        <f t="shared" si="0"/>
        <v>283</v>
      </c>
      <c r="Q35" s="148">
        <f t="shared" si="1"/>
        <v>17</v>
      </c>
      <c r="R35" s="45"/>
    </row>
    <row r="36" spans="1:18" ht="22.5" customHeight="1">
      <c r="A36" s="11">
        <v>34</v>
      </c>
      <c r="B36" s="11" t="str">
        <f>POINTAGES!A16</f>
        <v>Lucinda Taylor</v>
      </c>
      <c r="C36" s="11" t="str">
        <f>POINTAGES!B16</f>
        <v># 14</v>
      </c>
      <c r="D36" s="148">
        <f>POINTAGES!C16</f>
        <v>45</v>
      </c>
      <c r="E36" s="148">
        <f>POINTAGES!D16</f>
        <v>0</v>
      </c>
      <c r="F36" s="148">
        <f>POINTAGES!E16</f>
        <v>45</v>
      </c>
      <c r="G36" s="148">
        <f>POINTAGES!F16</f>
        <v>3</v>
      </c>
      <c r="H36" s="148">
        <f>POINTAGES!G16</f>
        <v>45</v>
      </c>
      <c r="I36" s="148">
        <f>POINTAGES!H16</f>
        <v>4</v>
      </c>
      <c r="J36" s="148">
        <f>POINTAGES!I16</f>
        <v>50</v>
      </c>
      <c r="K36" s="148">
        <f>POINTAGES!J16</f>
        <v>4</v>
      </c>
      <c r="L36" s="148">
        <f>POINTAGES!K16</f>
        <v>48</v>
      </c>
      <c r="M36" s="148">
        <f>POINTAGES!L16</f>
        <v>4</v>
      </c>
      <c r="N36" s="148">
        <f>POINTAGES!M16</f>
        <v>49</v>
      </c>
      <c r="O36" s="148">
        <f>POINTAGES!N16</f>
        <v>4</v>
      </c>
      <c r="P36" s="148">
        <f t="shared" si="0"/>
        <v>282</v>
      </c>
      <c r="Q36" s="148">
        <f t="shared" si="1"/>
        <v>19</v>
      </c>
      <c r="R36" s="45"/>
    </row>
    <row r="37" spans="1:18" ht="22.5" customHeight="1">
      <c r="A37" s="11">
        <v>35</v>
      </c>
      <c r="B37" s="11" t="str">
        <f>POINTAGES!A10</f>
        <v>Hattie Bramwell  -25</v>
      </c>
      <c r="C37" s="11" t="str">
        <f>POINTAGES!B10</f>
        <v># 8</v>
      </c>
      <c r="D37" s="148">
        <f>POINTAGES!C10</f>
        <v>48</v>
      </c>
      <c r="E37" s="148">
        <f>POINTAGES!D10</f>
        <v>4.2</v>
      </c>
      <c r="F37" s="148">
        <f>POINTAGES!E10</f>
        <v>38</v>
      </c>
      <c r="G37" s="148">
        <f>POINTAGES!F10</f>
        <v>2</v>
      </c>
      <c r="H37" s="148">
        <f>POINTAGES!G10</f>
        <v>48</v>
      </c>
      <c r="I37" s="148">
        <f>POINTAGES!H10</f>
        <v>2</v>
      </c>
      <c r="J37" s="148">
        <f>POINTAGES!I10</f>
        <v>49</v>
      </c>
      <c r="K37" s="148">
        <f>POINTAGES!J10</f>
        <v>4</v>
      </c>
      <c r="L37" s="148">
        <f>POINTAGES!K10</f>
        <v>49</v>
      </c>
      <c r="M37" s="148">
        <f>POINTAGES!L10</f>
        <v>5</v>
      </c>
      <c r="N37" s="148">
        <f>POINTAGES!M10</f>
        <v>49</v>
      </c>
      <c r="O37" s="148">
        <f>POINTAGES!N10</f>
        <v>4</v>
      </c>
      <c r="P37" s="148">
        <f t="shared" si="0"/>
        <v>281</v>
      </c>
      <c r="Q37" s="148">
        <f t="shared" si="1"/>
        <v>21.2</v>
      </c>
      <c r="R37" s="45"/>
    </row>
    <row r="38" spans="1:18" ht="22.5" customHeight="1" hidden="1">
      <c r="A38" s="11">
        <v>36</v>
      </c>
      <c r="B38" s="11">
        <f>POINTAGES!A38</f>
        <v>0</v>
      </c>
      <c r="C38" s="11">
        <f>POINTAGES!B38</f>
        <v>0</v>
      </c>
      <c r="D38" s="148">
        <f>POINTAGES!C38</f>
        <v>0</v>
      </c>
      <c r="E38" s="148">
        <f>POINTAGES!D38</f>
        <v>0</v>
      </c>
      <c r="F38" s="148">
        <f>POINTAGES!E38</f>
        <v>0</v>
      </c>
      <c r="G38" s="148">
        <f>POINTAGES!F38</f>
        <v>0</v>
      </c>
      <c r="H38" s="148">
        <f>POINTAGES!G38</f>
        <v>0</v>
      </c>
      <c r="I38" s="148">
        <f>POINTAGES!H38</f>
        <v>0</v>
      </c>
      <c r="J38" s="148">
        <f>POINTAGES!I38</f>
        <v>0</v>
      </c>
      <c r="K38" s="148">
        <f>POINTAGES!J38</f>
        <v>0</v>
      </c>
      <c r="L38" s="148">
        <f>POINTAGES!K38</f>
        <v>0</v>
      </c>
      <c r="M38" s="148">
        <f>POINTAGES!L38</f>
        <v>0</v>
      </c>
      <c r="N38" s="148">
        <f>POINTAGES!M38</f>
        <v>0</v>
      </c>
      <c r="O38" s="148">
        <f>POINTAGES!N38</f>
        <v>0</v>
      </c>
      <c r="P38" s="148">
        <f t="shared" si="0"/>
        <v>0</v>
      </c>
      <c r="Q38" s="148">
        <f t="shared" si="1"/>
        <v>0</v>
      </c>
      <c r="R38" s="45"/>
    </row>
    <row r="39" spans="1:18" ht="22.5" customHeight="1" hidden="1">
      <c r="A39" s="11">
        <v>37</v>
      </c>
      <c r="B39" s="11">
        <f>POINTAGES!A39</f>
        <v>0</v>
      </c>
      <c r="C39" s="11">
        <f>POINTAGES!B39</f>
        <v>0</v>
      </c>
      <c r="D39" s="148">
        <f>POINTAGES!C39</f>
        <v>0</v>
      </c>
      <c r="E39" s="148">
        <f>POINTAGES!D39</f>
        <v>0</v>
      </c>
      <c r="F39" s="148">
        <f>POINTAGES!E39</f>
        <v>0</v>
      </c>
      <c r="G39" s="148">
        <f>POINTAGES!F39</f>
        <v>0</v>
      </c>
      <c r="H39" s="148">
        <f>POINTAGES!G39</f>
        <v>0</v>
      </c>
      <c r="I39" s="148">
        <f>POINTAGES!H39</f>
        <v>0</v>
      </c>
      <c r="J39" s="148">
        <f>POINTAGES!I39</f>
        <v>0</v>
      </c>
      <c r="K39" s="148">
        <f>POINTAGES!J39</f>
        <v>0</v>
      </c>
      <c r="L39" s="148">
        <f>POINTAGES!K39</f>
        <v>0</v>
      </c>
      <c r="M39" s="148">
        <f>POINTAGES!L39</f>
        <v>0</v>
      </c>
      <c r="N39" s="148">
        <f>POINTAGES!M39</f>
        <v>0</v>
      </c>
      <c r="O39" s="148">
        <f>POINTAGES!N39</f>
        <v>0</v>
      </c>
      <c r="P39" s="148">
        <f t="shared" si="0"/>
        <v>0</v>
      </c>
      <c r="Q39" s="148">
        <f t="shared" si="1"/>
        <v>0</v>
      </c>
      <c r="R39" s="45"/>
    </row>
    <row r="40" spans="1:18" ht="22.5" customHeight="1" hidden="1">
      <c r="A40" s="11">
        <v>38</v>
      </c>
      <c r="B40" s="11">
        <f>POINTAGES!A40</f>
        <v>0</v>
      </c>
      <c r="C40" s="11">
        <f>POINTAGES!B40</f>
        <v>0</v>
      </c>
      <c r="D40" s="148">
        <f>POINTAGES!C40</f>
        <v>0</v>
      </c>
      <c r="E40" s="148">
        <f>POINTAGES!D40</f>
        <v>0</v>
      </c>
      <c r="F40" s="148">
        <f>POINTAGES!E40</f>
        <v>0</v>
      </c>
      <c r="G40" s="148">
        <f>POINTAGES!F40</f>
        <v>0</v>
      </c>
      <c r="H40" s="148">
        <f>POINTAGES!G40</f>
        <v>0</v>
      </c>
      <c r="I40" s="148">
        <f>POINTAGES!H40</f>
        <v>0</v>
      </c>
      <c r="J40" s="148">
        <f>POINTAGES!I40</f>
        <v>0</v>
      </c>
      <c r="K40" s="148">
        <f>POINTAGES!J40</f>
        <v>0</v>
      </c>
      <c r="L40" s="148">
        <f>POINTAGES!K40</f>
        <v>0</v>
      </c>
      <c r="M40" s="148">
        <f>POINTAGES!L40</f>
        <v>0</v>
      </c>
      <c r="N40" s="148">
        <f>POINTAGES!M40</f>
        <v>0</v>
      </c>
      <c r="O40" s="148">
        <f>POINTAGES!N40</f>
        <v>0</v>
      </c>
      <c r="P40" s="148">
        <f t="shared" si="0"/>
        <v>0</v>
      </c>
      <c r="Q40" s="148">
        <f t="shared" si="1"/>
        <v>0</v>
      </c>
      <c r="R40" s="45"/>
    </row>
    <row r="41" spans="1:18" ht="22.5" customHeight="1" hidden="1">
      <c r="A41" s="11">
        <v>39</v>
      </c>
      <c r="B41" s="11">
        <f>POINTAGES!A41</f>
        <v>0</v>
      </c>
      <c r="C41" s="11">
        <f>POINTAGES!B41</f>
        <v>0</v>
      </c>
      <c r="D41" s="148">
        <f>POINTAGES!C41</f>
        <v>0</v>
      </c>
      <c r="E41" s="148">
        <f>POINTAGES!D41</f>
        <v>0</v>
      </c>
      <c r="F41" s="148">
        <f>POINTAGES!E41</f>
        <v>0</v>
      </c>
      <c r="G41" s="148">
        <f>POINTAGES!F41</f>
        <v>0</v>
      </c>
      <c r="H41" s="148">
        <f>POINTAGES!G41</f>
        <v>0</v>
      </c>
      <c r="I41" s="148">
        <f>POINTAGES!H41</f>
        <v>0</v>
      </c>
      <c r="J41" s="148">
        <f>POINTAGES!I41</f>
        <v>0</v>
      </c>
      <c r="K41" s="148">
        <f>POINTAGES!J41</f>
        <v>0</v>
      </c>
      <c r="L41" s="148">
        <f>POINTAGES!K41</f>
        <v>0</v>
      </c>
      <c r="M41" s="148">
        <f>POINTAGES!L41</f>
        <v>0</v>
      </c>
      <c r="N41" s="148">
        <f>POINTAGES!M41</f>
        <v>0</v>
      </c>
      <c r="O41" s="148">
        <f>POINTAGES!N41</f>
        <v>0</v>
      </c>
      <c r="P41" s="148">
        <f t="shared" si="0"/>
        <v>0</v>
      </c>
      <c r="Q41" s="148">
        <f t="shared" si="1"/>
        <v>0</v>
      </c>
      <c r="R41" s="45"/>
    </row>
    <row r="42" spans="1:18" ht="22.5" customHeight="1" hidden="1">
      <c r="A42" s="11">
        <v>40</v>
      </c>
      <c r="B42" s="11">
        <f>POINTAGES!A42</f>
        <v>0</v>
      </c>
      <c r="C42" s="11">
        <f>POINTAGES!B42</f>
        <v>0</v>
      </c>
      <c r="D42" s="148">
        <f>POINTAGES!C42</f>
        <v>0</v>
      </c>
      <c r="E42" s="148">
        <f>POINTAGES!D42</f>
        <v>0</v>
      </c>
      <c r="F42" s="148">
        <f>POINTAGES!E42</f>
        <v>0</v>
      </c>
      <c r="G42" s="148">
        <f>POINTAGES!F42</f>
        <v>0</v>
      </c>
      <c r="H42" s="148">
        <f>POINTAGES!G42</f>
        <v>0</v>
      </c>
      <c r="I42" s="148">
        <f>POINTAGES!H42</f>
        <v>0</v>
      </c>
      <c r="J42" s="148">
        <f>POINTAGES!I42</f>
        <v>0</v>
      </c>
      <c r="K42" s="148">
        <f>POINTAGES!J42</f>
        <v>0</v>
      </c>
      <c r="L42" s="148">
        <f>POINTAGES!K42</f>
        <v>0</v>
      </c>
      <c r="M42" s="148">
        <f>POINTAGES!L42</f>
        <v>0</v>
      </c>
      <c r="N42" s="148">
        <f>POINTAGES!M42</f>
        <v>0</v>
      </c>
      <c r="O42" s="148">
        <f>POINTAGES!N42</f>
        <v>0</v>
      </c>
      <c r="P42" s="148">
        <f t="shared" si="0"/>
        <v>0</v>
      </c>
      <c r="Q42" s="148">
        <f t="shared" si="1"/>
        <v>0</v>
      </c>
      <c r="R42" s="45"/>
    </row>
    <row r="43" spans="1:18" ht="22.5" customHeight="1" hidden="1">
      <c r="A43" s="11">
        <v>41</v>
      </c>
      <c r="B43" s="11">
        <f>POINTAGES!A43</f>
        <v>0</v>
      </c>
      <c r="C43" s="11">
        <f>POINTAGES!B43</f>
        <v>0</v>
      </c>
      <c r="D43" s="148">
        <f>POINTAGES!C43</f>
        <v>0</v>
      </c>
      <c r="E43" s="148">
        <f>POINTAGES!D43</f>
        <v>0</v>
      </c>
      <c r="F43" s="148">
        <f>POINTAGES!E43</f>
        <v>0</v>
      </c>
      <c r="G43" s="148">
        <f>POINTAGES!F43</f>
        <v>0</v>
      </c>
      <c r="H43" s="148">
        <f>POINTAGES!G43</f>
        <v>0</v>
      </c>
      <c r="I43" s="148">
        <f>POINTAGES!H43</f>
        <v>0</v>
      </c>
      <c r="J43" s="148">
        <f>POINTAGES!I43</f>
        <v>0</v>
      </c>
      <c r="K43" s="148">
        <f>POINTAGES!J43</f>
        <v>0</v>
      </c>
      <c r="L43" s="148">
        <f>POINTAGES!K43</f>
        <v>0</v>
      </c>
      <c r="M43" s="148">
        <f>POINTAGES!L43</f>
        <v>0</v>
      </c>
      <c r="N43" s="148">
        <f>POINTAGES!M43</f>
        <v>0</v>
      </c>
      <c r="O43" s="148">
        <f>POINTAGES!N43</f>
        <v>0</v>
      </c>
      <c r="P43" s="148">
        <f t="shared" si="0"/>
        <v>0</v>
      </c>
      <c r="Q43" s="148">
        <f t="shared" si="1"/>
        <v>0</v>
      </c>
      <c r="R43" s="45"/>
    </row>
    <row r="44" spans="1:18" ht="22.5" customHeight="1" hidden="1">
      <c r="A44" s="11">
        <v>42</v>
      </c>
      <c r="B44" s="11">
        <f>POINTAGES!A44</f>
        <v>0</v>
      </c>
      <c r="C44" s="11">
        <f>POINTAGES!B44</f>
        <v>0</v>
      </c>
      <c r="D44" s="148">
        <f>POINTAGES!C44</f>
        <v>0</v>
      </c>
      <c r="E44" s="148">
        <f>POINTAGES!D44</f>
        <v>0</v>
      </c>
      <c r="F44" s="148">
        <f>POINTAGES!E44</f>
        <v>0</v>
      </c>
      <c r="G44" s="148">
        <f>POINTAGES!F44</f>
        <v>0</v>
      </c>
      <c r="H44" s="148">
        <f>POINTAGES!G44</f>
        <v>0</v>
      </c>
      <c r="I44" s="148">
        <f>POINTAGES!H44</f>
        <v>0</v>
      </c>
      <c r="J44" s="148">
        <f>POINTAGES!I44</f>
        <v>0</v>
      </c>
      <c r="K44" s="148">
        <f>POINTAGES!J44</f>
        <v>0</v>
      </c>
      <c r="L44" s="148">
        <f>POINTAGES!K44</f>
        <v>0</v>
      </c>
      <c r="M44" s="148">
        <f>POINTAGES!L44</f>
        <v>0</v>
      </c>
      <c r="N44" s="148">
        <f>POINTAGES!M44</f>
        <v>0</v>
      </c>
      <c r="O44" s="148">
        <f>POINTAGES!N44</f>
        <v>0</v>
      </c>
      <c r="P44" s="148">
        <f t="shared" si="0"/>
        <v>0</v>
      </c>
      <c r="Q44" s="148">
        <f t="shared" si="1"/>
        <v>0</v>
      </c>
      <c r="R44" s="45"/>
    </row>
    <row r="45" spans="1:18" ht="22.5" customHeight="1" hidden="1">
      <c r="A45" s="11">
        <v>43</v>
      </c>
      <c r="B45" s="11">
        <f>POINTAGES!A45</f>
        <v>0</v>
      </c>
      <c r="C45" s="11">
        <f>POINTAGES!B45</f>
        <v>0</v>
      </c>
      <c r="D45" s="148">
        <f>POINTAGES!C45</f>
        <v>0</v>
      </c>
      <c r="E45" s="148">
        <f>POINTAGES!D45</f>
        <v>0</v>
      </c>
      <c r="F45" s="148">
        <f>POINTAGES!E45</f>
        <v>0</v>
      </c>
      <c r="G45" s="148">
        <f>POINTAGES!F45</f>
        <v>0</v>
      </c>
      <c r="H45" s="148">
        <f>POINTAGES!G45</f>
        <v>0</v>
      </c>
      <c r="I45" s="148">
        <f>POINTAGES!H45</f>
        <v>0</v>
      </c>
      <c r="J45" s="148">
        <f>POINTAGES!I45</f>
        <v>0</v>
      </c>
      <c r="K45" s="148">
        <f>POINTAGES!J45</f>
        <v>0</v>
      </c>
      <c r="L45" s="148">
        <f>POINTAGES!K45</f>
        <v>0</v>
      </c>
      <c r="M45" s="148">
        <f>POINTAGES!L45</f>
        <v>0</v>
      </c>
      <c r="N45" s="148">
        <f>POINTAGES!M45</f>
        <v>0</v>
      </c>
      <c r="O45" s="148">
        <f>POINTAGES!N45</f>
        <v>0</v>
      </c>
      <c r="P45" s="148">
        <f t="shared" si="0"/>
        <v>0</v>
      </c>
      <c r="Q45" s="148">
        <f t="shared" si="1"/>
        <v>0</v>
      </c>
      <c r="R45" s="45"/>
    </row>
    <row r="46" spans="1:18" ht="22.5" customHeight="1" hidden="1">
      <c r="A46" s="11">
        <v>44</v>
      </c>
      <c r="B46" s="11">
        <f>POINTAGES!A46</f>
        <v>0</v>
      </c>
      <c r="C46" s="11">
        <f>POINTAGES!B46</f>
        <v>0</v>
      </c>
      <c r="D46" s="148">
        <f>POINTAGES!C46</f>
        <v>0</v>
      </c>
      <c r="E46" s="148">
        <f>POINTAGES!D46</f>
        <v>0</v>
      </c>
      <c r="F46" s="148">
        <f>POINTAGES!E46</f>
        <v>0</v>
      </c>
      <c r="G46" s="148">
        <f>POINTAGES!F46</f>
        <v>0</v>
      </c>
      <c r="H46" s="148">
        <f>POINTAGES!G46</f>
        <v>0</v>
      </c>
      <c r="I46" s="148">
        <f>POINTAGES!H46</f>
        <v>0</v>
      </c>
      <c r="J46" s="148">
        <f>POINTAGES!I46</f>
        <v>0</v>
      </c>
      <c r="K46" s="148">
        <f>POINTAGES!J46</f>
        <v>0</v>
      </c>
      <c r="L46" s="148">
        <f>POINTAGES!K46</f>
        <v>0</v>
      </c>
      <c r="M46" s="148">
        <f>POINTAGES!L46</f>
        <v>0</v>
      </c>
      <c r="N46" s="148">
        <f>POINTAGES!M46</f>
        <v>0</v>
      </c>
      <c r="O46" s="148">
        <f>POINTAGES!N46</f>
        <v>0</v>
      </c>
      <c r="P46" s="148">
        <f t="shared" si="0"/>
        <v>0</v>
      </c>
      <c r="Q46" s="148">
        <f t="shared" si="1"/>
        <v>0</v>
      </c>
      <c r="R46" s="45"/>
    </row>
    <row r="47" spans="1:18" ht="22.5" customHeight="1" hidden="1">
      <c r="A47" s="11">
        <v>45</v>
      </c>
      <c r="B47" s="11">
        <f>POINTAGES!A47</f>
        <v>0</v>
      </c>
      <c r="C47" s="11">
        <f>POINTAGES!B47</f>
        <v>0</v>
      </c>
      <c r="D47" s="148">
        <f>POINTAGES!C47</f>
        <v>0</v>
      </c>
      <c r="E47" s="148">
        <f>POINTAGES!D47</f>
        <v>0</v>
      </c>
      <c r="F47" s="148">
        <f>POINTAGES!E47</f>
        <v>0</v>
      </c>
      <c r="G47" s="148">
        <f>POINTAGES!F47</f>
        <v>0</v>
      </c>
      <c r="H47" s="148">
        <f>POINTAGES!G47</f>
        <v>0</v>
      </c>
      <c r="I47" s="148">
        <f>POINTAGES!H47</f>
        <v>0</v>
      </c>
      <c r="J47" s="148">
        <f>POINTAGES!I47</f>
        <v>0</v>
      </c>
      <c r="K47" s="148">
        <f>POINTAGES!J47</f>
        <v>0</v>
      </c>
      <c r="L47" s="148">
        <f>POINTAGES!K47</f>
        <v>0</v>
      </c>
      <c r="M47" s="148">
        <f>POINTAGES!L47</f>
        <v>0</v>
      </c>
      <c r="N47" s="148">
        <f>POINTAGES!M47</f>
        <v>0</v>
      </c>
      <c r="O47" s="148">
        <f>POINTAGES!N47</f>
        <v>0</v>
      </c>
      <c r="P47" s="148">
        <f t="shared" si="0"/>
        <v>0</v>
      </c>
      <c r="Q47" s="148">
        <f t="shared" si="1"/>
        <v>0</v>
      </c>
      <c r="R47" s="45"/>
    </row>
    <row r="48" spans="1:18" ht="22.5" customHeight="1" hidden="1">
      <c r="A48" s="11">
        <v>46</v>
      </c>
      <c r="B48" s="11">
        <f>POINTAGES!A48</f>
        <v>0</v>
      </c>
      <c r="C48" s="11">
        <f>POINTAGES!B48</f>
        <v>0</v>
      </c>
      <c r="D48" s="148">
        <f>POINTAGES!C48</f>
        <v>0</v>
      </c>
      <c r="E48" s="148">
        <f>POINTAGES!D48</f>
        <v>0</v>
      </c>
      <c r="F48" s="148">
        <f>POINTAGES!E48</f>
        <v>0</v>
      </c>
      <c r="G48" s="148">
        <f>POINTAGES!F48</f>
        <v>0</v>
      </c>
      <c r="H48" s="148">
        <f>POINTAGES!G48</f>
        <v>0</v>
      </c>
      <c r="I48" s="148">
        <f>POINTAGES!H48</f>
        <v>0</v>
      </c>
      <c r="J48" s="148">
        <f>POINTAGES!I48</f>
        <v>0</v>
      </c>
      <c r="K48" s="148">
        <f>POINTAGES!J48</f>
        <v>0</v>
      </c>
      <c r="L48" s="148">
        <f>POINTAGES!K48</f>
        <v>0</v>
      </c>
      <c r="M48" s="148">
        <f>POINTAGES!L48</f>
        <v>0</v>
      </c>
      <c r="N48" s="148">
        <f>POINTAGES!M48</f>
        <v>0</v>
      </c>
      <c r="O48" s="148">
        <f>POINTAGES!N48</f>
        <v>0</v>
      </c>
      <c r="P48" s="148">
        <f t="shared" si="0"/>
        <v>0</v>
      </c>
      <c r="Q48" s="148">
        <f t="shared" si="1"/>
        <v>0</v>
      </c>
      <c r="R48" s="45"/>
    </row>
    <row r="49" spans="1:18" ht="22.5" customHeight="1" hidden="1">
      <c r="A49" s="11">
        <v>47</v>
      </c>
      <c r="B49" s="11">
        <f>POINTAGES!A49</f>
        <v>0</v>
      </c>
      <c r="C49" s="11">
        <f>POINTAGES!B49</f>
        <v>0</v>
      </c>
      <c r="D49" s="148">
        <f>POINTAGES!C49</f>
        <v>0</v>
      </c>
      <c r="E49" s="148">
        <f>POINTAGES!D49</f>
        <v>0</v>
      </c>
      <c r="F49" s="148">
        <f>POINTAGES!E49</f>
        <v>0</v>
      </c>
      <c r="G49" s="148">
        <f>POINTAGES!F49</f>
        <v>0</v>
      </c>
      <c r="H49" s="148">
        <f>POINTAGES!G49</f>
        <v>0</v>
      </c>
      <c r="I49" s="148">
        <f>POINTAGES!H49</f>
        <v>0</v>
      </c>
      <c r="J49" s="148">
        <f>POINTAGES!I49</f>
        <v>0</v>
      </c>
      <c r="K49" s="148">
        <f>POINTAGES!J49</f>
        <v>0</v>
      </c>
      <c r="L49" s="148">
        <f>POINTAGES!K49</f>
        <v>0</v>
      </c>
      <c r="M49" s="148">
        <f>POINTAGES!L49</f>
        <v>0</v>
      </c>
      <c r="N49" s="148">
        <f>POINTAGES!M49</f>
        <v>0</v>
      </c>
      <c r="O49" s="148">
        <f>POINTAGES!N49</f>
        <v>0</v>
      </c>
      <c r="P49" s="148">
        <f t="shared" si="0"/>
        <v>0</v>
      </c>
      <c r="Q49" s="148">
        <f t="shared" si="1"/>
        <v>0</v>
      </c>
      <c r="R49" s="45"/>
    </row>
    <row r="50" spans="1:18" ht="22.5" customHeight="1" hidden="1">
      <c r="A50" s="11">
        <v>48</v>
      </c>
      <c r="B50" s="11">
        <f>POINTAGES!A50</f>
        <v>0</v>
      </c>
      <c r="C50" s="11">
        <f>POINTAGES!B50</f>
        <v>0</v>
      </c>
      <c r="D50" s="148">
        <f>POINTAGES!C50</f>
        <v>0</v>
      </c>
      <c r="E50" s="148">
        <f>POINTAGES!D50</f>
        <v>0</v>
      </c>
      <c r="F50" s="148">
        <f>POINTAGES!E50</f>
        <v>0</v>
      </c>
      <c r="G50" s="148">
        <f>POINTAGES!F50</f>
        <v>0</v>
      </c>
      <c r="H50" s="148">
        <f>POINTAGES!G50</f>
        <v>0</v>
      </c>
      <c r="I50" s="148">
        <f>POINTAGES!H50</f>
        <v>0</v>
      </c>
      <c r="J50" s="148">
        <f>POINTAGES!I50</f>
        <v>0</v>
      </c>
      <c r="K50" s="148">
        <f>POINTAGES!J50</f>
        <v>0</v>
      </c>
      <c r="L50" s="148">
        <f>POINTAGES!K50</f>
        <v>0</v>
      </c>
      <c r="M50" s="148">
        <f>POINTAGES!L50</f>
        <v>0</v>
      </c>
      <c r="N50" s="148">
        <f>POINTAGES!M50</f>
        <v>0</v>
      </c>
      <c r="O50" s="148">
        <f>POINTAGES!N50</f>
        <v>0</v>
      </c>
      <c r="P50" s="148">
        <f t="shared" si="0"/>
        <v>0</v>
      </c>
      <c r="Q50" s="148">
        <f t="shared" si="1"/>
        <v>0</v>
      </c>
      <c r="R50" s="45"/>
    </row>
    <row r="51" spans="1:17" ht="39.75" customHeight="1">
      <c r="A51" s="60"/>
      <c r="B51" s="61" t="s">
        <v>26</v>
      </c>
      <c r="C51" s="59" t="s">
        <v>90</v>
      </c>
      <c r="D51" s="58" t="s">
        <v>48</v>
      </c>
      <c r="E51" s="59" t="s">
        <v>2</v>
      </c>
      <c r="F51" s="58" t="s">
        <v>49</v>
      </c>
      <c r="G51" s="59" t="s">
        <v>2</v>
      </c>
      <c r="H51" s="58" t="s">
        <v>50</v>
      </c>
      <c r="I51" s="59" t="s">
        <v>2</v>
      </c>
      <c r="J51" s="58" t="s">
        <v>51</v>
      </c>
      <c r="K51" s="59" t="s">
        <v>2</v>
      </c>
      <c r="L51" s="58" t="s">
        <v>41</v>
      </c>
      <c r="M51" s="59" t="s">
        <v>2</v>
      </c>
      <c r="N51" s="58" t="s">
        <v>42</v>
      </c>
      <c r="O51" s="59" t="s">
        <v>2</v>
      </c>
      <c r="P51" s="58" t="s">
        <v>4</v>
      </c>
      <c r="Q51" s="62" t="s">
        <v>2</v>
      </c>
    </row>
    <row r="52" spans="1:18" ht="22.5" customHeight="1">
      <c r="A52" s="11">
        <v>1</v>
      </c>
      <c r="B52" s="11" t="str">
        <f>POINTAGES!A57</f>
        <v>Jean-François Canuel</v>
      </c>
      <c r="C52" s="11" t="str">
        <f>POINTAGES!B57</f>
        <v># 47</v>
      </c>
      <c r="D52" s="148">
        <f>POINTAGES!C57</f>
        <v>49</v>
      </c>
      <c r="E52" s="148">
        <f>POINTAGES!D57</f>
        <v>6</v>
      </c>
      <c r="F52" s="148">
        <f>POINTAGES!E57</f>
        <v>47</v>
      </c>
      <c r="G52" s="148">
        <f>POINTAGES!F57</f>
        <v>3</v>
      </c>
      <c r="H52" s="148">
        <f>POINTAGES!G57</f>
        <v>48</v>
      </c>
      <c r="I52" s="148">
        <f>POINTAGES!H57</f>
        <v>2</v>
      </c>
      <c r="J52" s="148">
        <f>POINTAGES!I57</f>
        <v>49</v>
      </c>
      <c r="K52" s="148">
        <f>POINTAGES!J57</f>
        <v>4</v>
      </c>
      <c r="L52" s="148">
        <f>POINTAGES!K57</f>
        <v>49</v>
      </c>
      <c r="M52" s="148">
        <f>POINTAGES!L57</f>
        <v>3</v>
      </c>
      <c r="N52" s="148">
        <f>POINTAGES!M57</f>
        <v>50</v>
      </c>
      <c r="O52" s="148">
        <f>POINTAGES!N57</f>
        <v>3</v>
      </c>
      <c r="P52" s="148">
        <f aca="true" t="shared" si="2" ref="P52:Q57">D52+F52+H52+J52+L52+N52</f>
        <v>292</v>
      </c>
      <c r="Q52" s="148">
        <f t="shared" si="2"/>
        <v>21</v>
      </c>
      <c r="R52" s="110" t="s">
        <v>38</v>
      </c>
    </row>
    <row r="53" spans="1:18" ht="22.5" customHeight="1">
      <c r="A53" s="11">
        <v>2</v>
      </c>
      <c r="B53" s="11" t="str">
        <f>POINTAGES!A54</f>
        <v>Gilles Dubé</v>
      </c>
      <c r="C53" s="11" t="str">
        <f>POINTAGES!B54</f>
        <v># 37</v>
      </c>
      <c r="D53" s="148">
        <f>POINTAGES!C54</f>
        <v>48</v>
      </c>
      <c r="E53" s="148">
        <f>POINTAGES!D54</f>
        <v>3</v>
      </c>
      <c r="F53" s="148">
        <f>POINTAGES!E54</f>
        <v>48</v>
      </c>
      <c r="G53" s="148">
        <f>POINTAGES!F54</f>
        <v>3</v>
      </c>
      <c r="H53" s="148">
        <f>POINTAGES!G54</f>
        <v>48</v>
      </c>
      <c r="I53" s="148">
        <f>POINTAGES!H54</f>
        <v>1</v>
      </c>
      <c r="J53" s="148">
        <f>POINTAGES!I54</f>
        <v>50</v>
      </c>
      <c r="K53" s="148">
        <f>POINTAGES!J54</f>
        <v>3</v>
      </c>
      <c r="L53" s="148">
        <f>POINTAGES!K54</f>
        <v>50</v>
      </c>
      <c r="M53" s="148">
        <f>POINTAGES!L54</f>
        <v>5</v>
      </c>
      <c r="N53" s="148">
        <f>POINTAGES!M54</f>
        <v>46</v>
      </c>
      <c r="O53" s="148">
        <f>POINTAGES!N54</f>
        <v>3</v>
      </c>
      <c r="P53" s="148">
        <f t="shared" si="2"/>
        <v>290</v>
      </c>
      <c r="Q53" s="148">
        <f t="shared" si="2"/>
        <v>18</v>
      </c>
      <c r="R53" s="110" t="s">
        <v>20</v>
      </c>
    </row>
    <row r="54" spans="1:18" ht="22.5" customHeight="1">
      <c r="A54" s="11">
        <v>3</v>
      </c>
      <c r="B54" s="11" t="str">
        <f>POINTAGES!A56</f>
        <v>Nelson Lebrun</v>
      </c>
      <c r="C54" s="11" t="str">
        <f>POINTAGES!B56</f>
        <v># 46</v>
      </c>
      <c r="D54" s="148">
        <f>POINTAGES!C56</f>
        <v>47</v>
      </c>
      <c r="E54" s="148">
        <f>POINTAGES!D56</f>
        <v>4</v>
      </c>
      <c r="F54" s="148">
        <f>POINTAGES!E56</f>
        <v>44</v>
      </c>
      <c r="G54" s="148">
        <f>POINTAGES!F56</f>
        <v>3</v>
      </c>
      <c r="H54" s="148">
        <f>POINTAGES!G56</f>
        <v>47</v>
      </c>
      <c r="I54" s="148">
        <f>POINTAGES!H56</f>
        <v>1</v>
      </c>
      <c r="J54" s="148">
        <f>POINTAGES!I56</f>
        <v>47</v>
      </c>
      <c r="K54" s="148">
        <f>POINTAGES!J56</f>
        <v>6</v>
      </c>
      <c r="L54" s="148">
        <f>POINTAGES!K56</f>
        <v>50</v>
      </c>
      <c r="M54" s="148">
        <f>POINTAGES!L56</f>
        <v>5</v>
      </c>
      <c r="N54" s="148">
        <f>POINTAGES!M56</f>
        <v>44</v>
      </c>
      <c r="O54" s="148">
        <f>POINTAGES!N56</f>
        <v>1</v>
      </c>
      <c r="P54" s="148">
        <f t="shared" si="2"/>
        <v>279</v>
      </c>
      <c r="Q54" s="148">
        <f t="shared" si="2"/>
        <v>20</v>
      </c>
      <c r="R54" s="110" t="s">
        <v>21</v>
      </c>
    </row>
    <row r="55" spans="1:18" ht="22.5" customHeight="1">
      <c r="A55" s="11">
        <v>4</v>
      </c>
      <c r="B55" s="11" t="str">
        <f>POINTAGES!A52</f>
        <v>Marc-André Girard</v>
      </c>
      <c r="C55" s="11" t="str">
        <f>POINTAGES!B52</f>
        <v># 35</v>
      </c>
      <c r="D55" s="148">
        <f>POINTAGES!C52</f>
        <v>43</v>
      </c>
      <c r="E55" s="148">
        <f>POINTAGES!D52</f>
        <v>0</v>
      </c>
      <c r="F55" s="148">
        <f>POINTAGES!E52</f>
        <v>42</v>
      </c>
      <c r="G55" s="148">
        <f>POINTAGES!F52</f>
        <v>1</v>
      </c>
      <c r="H55" s="148">
        <f>POINTAGES!G52</f>
        <v>46</v>
      </c>
      <c r="I55" s="148">
        <f>POINTAGES!H52</f>
        <v>1</v>
      </c>
      <c r="J55" s="148">
        <f>POINTAGES!I52</f>
        <v>47</v>
      </c>
      <c r="K55" s="148">
        <f>POINTAGES!J52</f>
        <v>2</v>
      </c>
      <c r="L55" s="148">
        <f>POINTAGES!K52</f>
        <v>47</v>
      </c>
      <c r="M55" s="148">
        <f>POINTAGES!L52</f>
        <v>3</v>
      </c>
      <c r="N55" s="148">
        <f>POINTAGES!M52</f>
        <v>46</v>
      </c>
      <c r="O55" s="148">
        <f>POINTAGES!N52</f>
        <v>1</v>
      </c>
      <c r="P55" s="148">
        <f t="shared" si="2"/>
        <v>271</v>
      </c>
      <c r="Q55" s="148">
        <f t="shared" si="2"/>
        <v>8</v>
      </c>
      <c r="R55" s="46"/>
    </row>
    <row r="56" spans="1:17" ht="22.5" customHeight="1">
      <c r="A56" s="11">
        <v>5</v>
      </c>
      <c r="B56" s="11" t="str">
        <f>POINTAGES!A53</f>
        <v>André Brisson</v>
      </c>
      <c r="C56" s="11" t="str">
        <f>POINTAGES!B53</f>
        <v># 36</v>
      </c>
      <c r="D56" s="148">
        <f>POINTAGES!C53</f>
        <v>45</v>
      </c>
      <c r="E56" s="148">
        <f>POINTAGES!D53</f>
        <v>2</v>
      </c>
      <c r="F56" s="148">
        <f>POINTAGES!E53</f>
        <v>45</v>
      </c>
      <c r="G56" s="148">
        <f>POINTAGES!F53</f>
        <v>3</v>
      </c>
      <c r="H56" s="148">
        <f>POINTAGES!G53</f>
        <v>49</v>
      </c>
      <c r="I56" s="148">
        <f>POINTAGES!H53</f>
        <v>1</v>
      </c>
      <c r="J56" s="148">
        <f>POINTAGES!I53</f>
        <v>40</v>
      </c>
      <c r="K56" s="148">
        <f>POINTAGES!J53</f>
        <v>2</v>
      </c>
      <c r="L56" s="148">
        <f>POINTAGES!K53</f>
        <v>44</v>
      </c>
      <c r="M56" s="148">
        <f>POINTAGES!L53</f>
        <v>0</v>
      </c>
      <c r="N56" s="148">
        <f>POINTAGES!M53</f>
        <v>43</v>
      </c>
      <c r="O56" s="148">
        <f>POINTAGES!N53</f>
        <v>1</v>
      </c>
      <c r="P56" s="148">
        <f t="shared" si="2"/>
        <v>266</v>
      </c>
      <c r="Q56" s="148">
        <f t="shared" si="2"/>
        <v>9</v>
      </c>
    </row>
    <row r="57" spans="1:18" ht="22.5" customHeight="1">
      <c r="A57" s="11">
        <v>6</v>
      </c>
      <c r="B57" s="11" t="str">
        <f>POINTAGES!A55</f>
        <v>David Fortin</v>
      </c>
      <c r="C57" s="11" t="str">
        <f>POINTAGES!B55</f>
        <v># 38</v>
      </c>
      <c r="D57" s="148">
        <f>POINTAGES!C55</f>
        <v>44</v>
      </c>
      <c r="E57" s="148">
        <f>POINTAGES!D55</f>
        <v>1</v>
      </c>
      <c r="F57" s="148">
        <f>POINTAGES!E55</f>
        <v>37</v>
      </c>
      <c r="G57" s="148">
        <f>POINTAGES!F55</f>
        <v>0</v>
      </c>
      <c r="H57" s="148">
        <f>POINTAGES!G55</f>
        <v>45</v>
      </c>
      <c r="I57" s="148">
        <f>POINTAGES!H55</f>
        <v>0</v>
      </c>
      <c r="J57" s="148">
        <f>POINTAGES!I55</f>
        <v>41</v>
      </c>
      <c r="K57" s="148">
        <f>POINTAGES!J55</f>
        <v>2</v>
      </c>
      <c r="L57" s="148">
        <f>POINTAGES!K55</f>
        <v>42</v>
      </c>
      <c r="M57" s="148">
        <f>POINTAGES!L55</f>
        <v>1</v>
      </c>
      <c r="N57" s="148">
        <f>POINTAGES!M55</f>
        <v>43</v>
      </c>
      <c r="O57" s="148">
        <f>POINTAGES!N55</f>
        <v>2</v>
      </c>
      <c r="P57" s="148">
        <f t="shared" si="2"/>
        <v>252</v>
      </c>
      <c r="Q57" s="148">
        <f t="shared" si="2"/>
        <v>6</v>
      </c>
      <c r="R57" s="46"/>
    </row>
    <row r="58" spans="1:18" ht="22.5" customHeight="1" hidden="1">
      <c r="A58" s="11">
        <v>7</v>
      </c>
      <c r="B58" s="11">
        <f>POINTAGES!A58</f>
        <v>0</v>
      </c>
      <c r="C58" s="11">
        <f>POINTAGES!B58</f>
        <v>0</v>
      </c>
      <c r="D58" s="148">
        <f>POINTAGES!C58</f>
        <v>0</v>
      </c>
      <c r="E58" s="148">
        <f>POINTAGES!D58</f>
        <v>0</v>
      </c>
      <c r="F58" s="148">
        <f>POINTAGES!E58</f>
        <v>0</v>
      </c>
      <c r="G58" s="148">
        <f>POINTAGES!F58</f>
        <v>0</v>
      </c>
      <c r="H58" s="148">
        <f>POINTAGES!G58</f>
        <v>0</v>
      </c>
      <c r="I58" s="148">
        <f>POINTAGES!H58</f>
        <v>0</v>
      </c>
      <c r="J58" s="148">
        <f>POINTAGES!I58</f>
        <v>0</v>
      </c>
      <c r="K58" s="148">
        <f>POINTAGES!J58</f>
        <v>0</v>
      </c>
      <c r="L58" s="148">
        <f>POINTAGES!K58</f>
        <v>0</v>
      </c>
      <c r="M58" s="148">
        <f>POINTAGES!L58</f>
        <v>0</v>
      </c>
      <c r="N58" s="148">
        <f>POINTAGES!M58</f>
        <v>0</v>
      </c>
      <c r="O58" s="148">
        <f>POINTAGES!N58</f>
        <v>0</v>
      </c>
      <c r="P58" s="148">
        <f aca="true" t="shared" si="3" ref="P58:P63">D58+F58+H58+J58+L58+N58</f>
        <v>0</v>
      </c>
      <c r="Q58" s="148">
        <f aca="true" t="shared" si="4" ref="Q58:Q63">E58+G58+I58+K58+M58+O58</f>
        <v>0</v>
      </c>
      <c r="R58" s="46"/>
    </row>
    <row r="59" spans="1:18" ht="22.5" customHeight="1" hidden="1">
      <c r="A59" s="11">
        <v>8</v>
      </c>
      <c r="B59" s="11">
        <f>POINTAGES!A59</f>
        <v>0</v>
      </c>
      <c r="C59" s="11">
        <f>POINTAGES!B59</f>
        <v>0</v>
      </c>
      <c r="D59" s="148">
        <f>POINTAGES!C59</f>
        <v>0</v>
      </c>
      <c r="E59" s="148">
        <f>POINTAGES!D59</f>
        <v>0</v>
      </c>
      <c r="F59" s="148">
        <f>POINTAGES!E59</f>
        <v>0</v>
      </c>
      <c r="G59" s="148">
        <f>POINTAGES!F59</f>
        <v>0</v>
      </c>
      <c r="H59" s="148">
        <f>POINTAGES!G59</f>
        <v>0</v>
      </c>
      <c r="I59" s="148">
        <f>POINTAGES!H59</f>
        <v>0</v>
      </c>
      <c r="J59" s="148">
        <f>POINTAGES!I59</f>
        <v>0</v>
      </c>
      <c r="K59" s="148">
        <f>POINTAGES!J59</f>
        <v>0</v>
      </c>
      <c r="L59" s="148">
        <f>POINTAGES!K59</f>
        <v>0</v>
      </c>
      <c r="M59" s="148">
        <f>POINTAGES!L59</f>
        <v>0</v>
      </c>
      <c r="N59" s="148">
        <f>POINTAGES!M59</f>
        <v>0</v>
      </c>
      <c r="O59" s="148">
        <f>POINTAGES!N59</f>
        <v>0</v>
      </c>
      <c r="P59" s="148">
        <f t="shared" si="3"/>
        <v>0</v>
      </c>
      <c r="Q59" s="148">
        <f t="shared" si="4"/>
        <v>0</v>
      </c>
      <c r="R59" s="46"/>
    </row>
    <row r="60" spans="1:18" ht="22.5" customHeight="1" hidden="1">
      <c r="A60" s="11">
        <v>9</v>
      </c>
      <c r="B60" s="11">
        <f>POINTAGES!A60</f>
        <v>0</v>
      </c>
      <c r="C60" s="11">
        <f>POINTAGES!B60</f>
        <v>0</v>
      </c>
      <c r="D60" s="148">
        <f>POINTAGES!C60</f>
        <v>0</v>
      </c>
      <c r="E60" s="148">
        <f>POINTAGES!D60</f>
        <v>0</v>
      </c>
      <c r="F60" s="148">
        <f>POINTAGES!E60</f>
        <v>0</v>
      </c>
      <c r="G60" s="148">
        <f>POINTAGES!F60</f>
        <v>0</v>
      </c>
      <c r="H60" s="148">
        <f>POINTAGES!G60</f>
        <v>0</v>
      </c>
      <c r="I60" s="148">
        <f>POINTAGES!H60</f>
        <v>0</v>
      </c>
      <c r="J60" s="148">
        <f>POINTAGES!I60</f>
        <v>0</v>
      </c>
      <c r="K60" s="148">
        <f>POINTAGES!J60</f>
        <v>0</v>
      </c>
      <c r="L60" s="148">
        <f>POINTAGES!K60</f>
        <v>0</v>
      </c>
      <c r="M60" s="148">
        <f>POINTAGES!L60</f>
        <v>0</v>
      </c>
      <c r="N60" s="148">
        <f>POINTAGES!M60</f>
        <v>0</v>
      </c>
      <c r="O60" s="148">
        <f>POINTAGES!N60</f>
        <v>0</v>
      </c>
      <c r="P60" s="148">
        <f t="shared" si="3"/>
        <v>0</v>
      </c>
      <c r="Q60" s="148">
        <f t="shared" si="4"/>
        <v>0</v>
      </c>
      <c r="R60" s="46"/>
    </row>
    <row r="61" spans="1:18" ht="22.5" customHeight="1" hidden="1">
      <c r="A61" s="11">
        <v>10</v>
      </c>
      <c r="B61" s="11">
        <f>POINTAGES!A61</f>
        <v>0</v>
      </c>
      <c r="C61" s="11">
        <f>POINTAGES!B61</f>
        <v>0</v>
      </c>
      <c r="D61" s="148">
        <f>POINTAGES!C61</f>
        <v>0</v>
      </c>
      <c r="E61" s="148">
        <f>POINTAGES!D61</f>
        <v>0</v>
      </c>
      <c r="F61" s="148">
        <f>POINTAGES!E61</f>
        <v>0</v>
      </c>
      <c r="G61" s="148">
        <f>POINTAGES!F61</f>
        <v>0</v>
      </c>
      <c r="H61" s="148">
        <f>POINTAGES!G61</f>
        <v>0</v>
      </c>
      <c r="I61" s="148">
        <f>POINTAGES!H61</f>
        <v>0</v>
      </c>
      <c r="J61" s="148">
        <f>POINTAGES!I61</f>
        <v>0</v>
      </c>
      <c r="K61" s="148">
        <f>POINTAGES!J61</f>
        <v>0</v>
      </c>
      <c r="L61" s="148">
        <f>POINTAGES!K61</f>
        <v>0</v>
      </c>
      <c r="M61" s="148">
        <f>POINTAGES!L61</f>
        <v>0</v>
      </c>
      <c r="N61" s="148">
        <f>POINTAGES!M61</f>
        <v>0</v>
      </c>
      <c r="O61" s="148">
        <f>POINTAGES!N61</f>
        <v>0</v>
      </c>
      <c r="P61" s="148">
        <f t="shared" si="3"/>
        <v>0</v>
      </c>
      <c r="Q61" s="148">
        <f t="shared" si="4"/>
        <v>0</v>
      </c>
      <c r="R61" s="44"/>
    </row>
    <row r="62" spans="1:18" ht="22.5" customHeight="1" hidden="1">
      <c r="A62" s="11">
        <v>11</v>
      </c>
      <c r="B62" s="11">
        <f>POINTAGES!A62</f>
        <v>0</v>
      </c>
      <c r="C62" s="11">
        <f>POINTAGES!B62</f>
        <v>0</v>
      </c>
      <c r="D62" s="148">
        <f>POINTAGES!C62</f>
        <v>0</v>
      </c>
      <c r="E62" s="148">
        <f>POINTAGES!D62</f>
        <v>0</v>
      </c>
      <c r="F62" s="148">
        <f>POINTAGES!E62</f>
        <v>0</v>
      </c>
      <c r="G62" s="148">
        <f>POINTAGES!F62</f>
        <v>0</v>
      </c>
      <c r="H62" s="148">
        <f>POINTAGES!G62</f>
        <v>0</v>
      </c>
      <c r="I62" s="148">
        <f>POINTAGES!H62</f>
        <v>0</v>
      </c>
      <c r="J62" s="148">
        <f>POINTAGES!I62</f>
        <v>0</v>
      </c>
      <c r="K62" s="148">
        <f>POINTAGES!J62</f>
        <v>0</v>
      </c>
      <c r="L62" s="148">
        <f>POINTAGES!K62</f>
        <v>0</v>
      </c>
      <c r="M62" s="148">
        <f>POINTAGES!L62</f>
        <v>0</v>
      </c>
      <c r="N62" s="148">
        <f>POINTAGES!M62</f>
        <v>0</v>
      </c>
      <c r="O62" s="148">
        <f>POINTAGES!N62</f>
        <v>0</v>
      </c>
      <c r="P62" s="148">
        <f t="shared" si="3"/>
        <v>0</v>
      </c>
      <c r="Q62" s="148">
        <f t="shared" si="4"/>
        <v>0</v>
      </c>
      <c r="R62" s="44"/>
    </row>
    <row r="63" spans="1:18" ht="22.5" customHeight="1" hidden="1">
      <c r="A63" s="11">
        <v>12</v>
      </c>
      <c r="B63" s="11">
        <f>POINTAGES!A63</f>
        <v>0</v>
      </c>
      <c r="C63" s="11">
        <f>POINTAGES!B63</f>
        <v>0</v>
      </c>
      <c r="D63" s="148">
        <f>POINTAGES!C63</f>
        <v>0</v>
      </c>
      <c r="E63" s="148">
        <f>POINTAGES!D63</f>
        <v>0</v>
      </c>
      <c r="F63" s="148">
        <f>POINTAGES!E63</f>
        <v>0</v>
      </c>
      <c r="G63" s="148">
        <f>POINTAGES!F63</f>
        <v>0</v>
      </c>
      <c r="H63" s="148">
        <f>POINTAGES!G63</f>
        <v>0</v>
      </c>
      <c r="I63" s="148">
        <f>POINTAGES!H63</f>
        <v>0</v>
      </c>
      <c r="J63" s="148">
        <f>POINTAGES!I63</f>
        <v>0</v>
      </c>
      <c r="K63" s="148">
        <f>POINTAGES!J63</f>
        <v>0</v>
      </c>
      <c r="L63" s="148">
        <f>POINTAGES!K63</f>
        <v>0</v>
      </c>
      <c r="M63" s="148">
        <f>POINTAGES!L63</f>
        <v>0</v>
      </c>
      <c r="N63" s="148">
        <f>POINTAGES!M63</f>
        <v>0</v>
      </c>
      <c r="O63" s="148">
        <f>POINTAGES!N63</f>
        <v>0</v>
      </c>
      <c r="P63" s="148">
        <f t="shared" si="3"/>
        <v>0</v>
      </c>
      <c r="Q63" s="148">
        <f t="shared" si="4"/>
        <v>0</v>
      </c>
      <c r="R63" s="44"/>
    </row>
    <row r="64" spans="1:18" ht="39.75" customHeight="1">
      <c r="A64" s="57"/>
      <c r="B64" s="21" t="s">
        <v>14</v>
      </c>
      <c r="C64" s="59" t="s">
        <v>90</v>
      </c>
      <c r="D64" s="58" t="s">
        <v>48</v>
      </c>
      <c r="E64" s="59" t="s">
        <v>2</v>
      </c>
      <c r="F64" s="58" t="s">
        <v>49</v>
      </c>
      <c r="G64" s="59" t="s">
        <v>2</v>
      </c>
      <c r="H64" s="58" t="s">
        <v>50</v>
      </c>
      <c r="I64" s="59" t="s">
        <v>2</v>
      </c>
      <c r="J64" s="58" t="s">
        <v>51</v>
      </c>
      <c r="K64" s="59" t="s">
        <v>2</v>
      </c>
      <c r="L64" s="58" t="s">
        <v>41</v>
      </c>
      <c r="M64" s="59" t="s">
        <v>2</v>
      </c>
      <c r="N64" s="58" t="s">
        <v>42</v>
      </c>
      <c r="O64" s="59" t="s">
        <v>2</v>
      </c>
      <c r="P64" s="58" t="s">
        <v>4</v>
      </c>
      <c r="Q64" s="59" t="s">
        <v>2</v>
      </c>
      <c r="R64" s="45"/>
    </row>
    <row r="65" spans="1:18" ht="22.5" customHeight="1">
      <c r="A65" s="11">
        <v>1</v>
      </c>
      <c r="B65" s="11" t="str">
        <f>POINTAGES!A68</f>
        <v>Guillaume Boucher</v>
      </c>
      <c r="C65" s="11" t="str">
        <f>POINTAGES!B68</f>
        <v># 42</v>
      </c>
      <c r="D65" s="148">
        <f>POINTAGES!C68</f>
        <v>48</v>
      </c>
      <c r="E65" s="148">
        <f>POINTAGES!D68</f>
        <v>4</v>
      </c>
      <c r="F65" s="148">
        <f>POINTAGES!E68</f>
        <v>48</v>
      </c>
      <c r="G65" s="148">
        <f>POINTAGES!F68</f>
        <v>2</v>
      </c>
      <c r="H65" s="148">
        <f>POINTAGES!G68</f>
        <v>50</v>
      </c>
      <c r="I65" s="148">
        <f>POINTAGES!H68</f>
        <v>4</v>
      </c>
      <c r="J65" s="148">
        <f>POINTAGES!I68</f>
        <v>49</v>
      </c>
      <c r="K65" s="148">
        <f>POINTAGES!J68</f>
        <v>6</v>
      </c>
      <c r="L65" s="148">
        <f>POINTAGES!K68</f>
        <v>49</v>
      </c>
      <c r="M65" s="148">
        <f>POINTAGES!L68</f>
        <v>4</v>
      </c>
      <c r="N65" s="148">
        <f>POINTAGES!M68</f>
        <v>50</v>
      </c>
      <c r="O65" s="148">
        <f>POINTAGES!N68</f>
        <v>6</v>
      </c>
      <c r="P65" s="148">
        <f aca="true" t="shared" si="5" ref="P65:P76">D65+F65+H65+J65+L65+N65</f>
        <v>294</v>
      </c>
      <c r="Q65" s="148">
        <f aca="true" t="shared" si="6" ref="Q65:Q76">E65+G65+I65+K65+M65+O65</f>
        <v>26</v>
      </c>
      <c r="R65" s="110" t="s">
        <v>38</v>
      </c>
    </row>
    <row r="66" spans="1:18" ht="22.5" customHeight="1">
      <c r="A66" s="11">
        <v>2</v>
      </c>
      <c r="B66" s="11" t="str">
        <f>POINTAGES!A71</f>
        <v>Caroline Poirier</v>
      </c>
      <c r="C66" s="11" t="str">
        <f>POINTAGES!B71</f>
        <v># 45</v>
      </c>
      <c r="D66" s="148">
        <f>POINTAGES!C71</f>
        <v>50</v>
      </c>
      <c r="E66" s="148">
        <f>POINTAGES!D71</f>
        <v>6</v>
      </c>
      <c r="F66" s="148">
        <f>POINTAGES!E71</f>
        <v>47</v>
      </c>
      <c r="G66" s="148">
        <f>POINTAGES!F71</f>
        <v>1</v>
      </c>
      <c r="H66" s="148">
        <f>POINTAGES!G71</f>
        <v>46</v>
      </c>
      <c r="I66" s="148">
        <f>POINTAGES!H71</f>
        <v>3</v>
      </c>
      <c r="J66" s="148">
        <f>POINTAGES!I71</f>
        <v>50</v>
      </c>
      <c r="K66" s="148">
        <f>POINTAGES!J71</f>
        <v>4</v>
      </c>
      <c r="L66" s="148">
        <f>POINTAGES!K71</f>
        <v>50</v>
      </c>
      <c r="M66" s="148">
        <f>POINTAGES!L71</f>
        <v>8</v>
      </c>
      <c r="N66" s="148">
        <f>POINTAGES!M71</f>
        <v>50</v>
      </c>
      <c r="O66" s="148">
        <f>POINTAGES!N71</f>
        <v>7</v>
      </c>
      <c r="P66" s="148">
        <f t="shared" si="5"/>
        <v>293</v>
      </c>
      <c r="Q66" s="148">
        <f t="shared" si="6"/>
        <v>29</v>
      </c>
      <c r="R66" s="110" t="s">
        <v>20</v>
      </c>
    </row>
    <row r="67" spans="1:18" ht="22.5" customHeight="1">
      <c r="A67" s="11">
        <v>3</v>
      </c>
      <c r="B67" s="11" t="str">
        <f>POINTAGES!A67</f>
        <v>Éric Dorval</v>
      </c>
      <c r="C67" s="11" t="str">
        <f>POINTAGES!B67</f>
        <v># 41</v>
      </c>
      <c r="D67" s="148">
        <f>POINTAGES!C67</f>
        <v>49</v>
      </c>
      <c r="E67" s="148">
        <f>POINTAGES!D67</f>
        <v>5</v>
      </c>
      <c r="F67" s="148">
        <f>POINTAGES!E67</f>
        <v>46</v>
      </c>
      <c r="G67" s="148">
        <f>POINTAGES!F67</f>
        <v>0</v>
      </c>
      <c r="H67" s="148">
        <f>POINTAGES!G67</f>
        <v>47</v>
      </c>
      <c r="I67" s="148">
        <f>POINTAGES!H67</f>
        <v>2</v>
      </c>
      <c r="J67" s="148">
        <f>POINTAGES!I67</f>
        <v>49</v>
      </c>
      <c r="K67" s="148">
        <f>POINTAGES!J67</f>
        <v>2</v>
      </c>
      <c r="L67" s="148">
        <f>POINTAGES!K67</f>
        <v>50</v>
      </c>
      <c r="M67" s="148">
        <f>POINTAGES!L67</f>
        <v>6</v>
      </c>
      <c r="N67" s="148">
        <f>POINTAGES!M67</f>
        <v>50</v>
      </c>
      <c r="O67" s="148">
        <f>POINTAGES!N67</f>
        <v>5</v>
      </c>
      <c r="P67" s="148">
        <f t="shared" si="5"/>
        <v>291</v>
      </c>
      <c r="Q67" s="148">
        <f t="shared" si="6"/>
        <v>20</v>
      </c>
      <c r="R67" s="110" t="s">
        <v>21</v>
      </c>
    </row>
    <row r="68" spans="1:18" ht="22.5" customHeight="1">
      <c r="A68" s="11">
        <v>4</v>
      </c>
      <c r="B68" s="11" t="str">
        <f>POINTAGES!A69</f>
        <v>Denis Dumont</v>
      </c>
      <c r="C68" s="11" t="str">
        <f>POINTAGES!B69</f>
        <v># 43</v>
      </c>
      <c r="D68" s="148">
        <f>POINTAGES!C69</f>
        <v>50</v>
      </c>
      <c r="E68" s="148">
        <f>POINTAGES!D69</f>
        <v>6</v>
      </c>
      <c r="F68" s="148">
        <f>POINTAGES!E69</f>
        <v>49</v>
      </c>
      <c r="G68" s="148">
        <f>POINTAGES!F69</f>
        <v>3</v>
      </c>
      <c r="H68" s="148">
        <f>POINTAGES!G69</f>
        <v>47</v>
      </c>
      <c r="I68" s="148">
        <f>POINTAGES!H69</f>
        <v>5</v>
      </c>
      <c r="J68" s="148">
        <f>POINTAGES!I69</f>
        <v>47</v>
      </c>
      <c r="K68" s="148">
        <f>POINTAGES!J69</f>
        <v>3</v>
      </c>
      <c r="L68" s="148">
        <f>POINTAGES!K69</f>
        <v>50</v>
      </c>
      <c r="M68" s="148">
        <f>POINTAGES!L69</f>
        <v>6</v>
      </c>
      <c r="N68" s="148">
        <f>POINTAGES!M69</f>
        <v>45</v>
      </c>
      <c r="O68" s="148">
        <f>POINTAGES!N69</f>
        <v>1</v>
      </c>
      <c r="P68" s="148">
        <f t="shared" si="5"/>
        <v>288</v>
      </c>
      <c r="Q68" s="148">
        <f t="shared" si="6"/>
        <v>24</v>
      </c>
      <c r="R68" s="45"/>
    </row>
    <row r="69" spans="1:18" ht="22.5" customHeight="1">
      <c r="A69" s="11">
        <v>5</v>
      </c>
      <c r="B69" s="11" t="str">
        <f>POINTAGES!A65</f>
        <v>Marius Dechamplain</v>
      </c>
      <c r="C69" s="11" t="str">
        <f>POINTAGES!B65</f>
        <v># 39</v>
      </c>
      <c r="D69" s="148">
        <f>POINTAGES!C65</f>
        <v>47</v>
      </c>
      <c r="E69" s="148">
        <f>POINTAGES!D65</f>
        <v>4</v>
      </c>
      <c r="F69" s="148">
        <f>POINTAGES!E65</f>
        <v>47</v>
      </c>
      <c r="G69" s="148">
        <f>POINTAGES!F65</f>
        <v>3</v>
      </c>
      <c r="H69" s="148">
        <f>POINTAGES!G65</f>
        <v>47</v>
      </c>
      <c r="I69" s="148">
        <f>POINTAGES!H65</f>
        <v>1</v>
      </c>
      <c r="J69" s="148">
        <f>POINTAGES!I65</f>
        <v>49</v>
      </c>
      <c r="K69" s="148">
        <f>POINTAGES!J65</f>
        <v>1</v>
      </c>
      <c r="L69" s="148">
        <f>POINTAGES!K65</f>
        <v>46</v>
      </c>
      <c r="M69" s="148">
        <f>POINTAGES!L65</f>
        <v>3</v>
      </c>
      <c r="N69" s="148">
        <f>POINTAGES!M65</f>
        <v>48</v>
      </c>
      <c r="O69" s="148">
        <f>POINTAGES!N65</f>
        <v>4</v>
      </c>
      <c r="P69" s="148">
        <f t="shared" si="5"/>
        <v>284</v>
      </c>
      <c r="Q69" s="148">
        <f t="shared" si="6"/>
        <v>16</v>
      </c>
      <c r="R69" s="45"/>
    </row>
    <row r="70" spans="1:18" ht="22.5" customHeight="1">
      <c r="A70" s="11">
        <v>6</v>
      </c>
      <c r="B70" s="11" t="str">
        <f>POINTAGES!A70</f>
        <v>Luc Voyer</v>
      </c>
      <c r="C70" s="11" t="str">
        <f>POINTAGES!B70</f>
        <v># 44</v>
      </c>
      <c r="D70" s="148">
        <f>POINTAGES!C70</f>
        <v>44</v>
      </c>
      <c r="E70" s="148">
        <f>POINTAGES!D70</f>
        <v>0</v>
      </c>
      <c r="F70" s="148">
        <f>POINTAGES!E70</f>
        <v>45</v>
      </c>
      <c r="G70" s="148">
        <f>POINTAGES!F70</f>
        <v>2</v>
      </c>
      <c r="H70" s="148">
        <f>POINTAGES!G70</f>
        <v>47</v>
      </c>
      <c r="I70" s="148">
        <f>POINTAGES!H70</f>
        <v>1</v>
      </c>
      <c r="J70" s="148">
        <f>POINTAGES!I70</f>
        <v>48</v>
      </c>
      <c r="K70" s="148">
        <f>POINTAGES!J70</f>
        <v>4</v>
      </c>
      <c r="L70" s="148">
        <f>POINTAGES!K70</f>
        <v>46</v>
      </c>
      <c r="M70" s="148">
        <f>POINTAGES!L70</f>
        <v>1</v>
      </c>
      <c r="N70" s="148">
        <f>POINTAGES!M70</f>
        <v>47</v>
      </c>
      <c r="O70" s="148">
        <f>POINTAGES!N70</f>
        <v>4</v>
      </c>
      <c r="P70" s="148">
        <f t="shared" si="5"/>
        <v>277</v>
      </c>
      <c r="Q70" s="148">
        <f t="shared" si="6"/>
        <v>12</v>
      </c>
      <c r="R70" s="45"/>
    </row>
    <row r="71" spans="1:18" ht="22.5" customHeight="1">
      <c r="A71" s="11">
        <v>7</v>
      </c>
      <c r="B71" s="11" t="str">
        <f>POINTAGES!A66</f>
        <v>Guy Coté</v>
      </c>
      <c r="C71" s="11" t="str">
        <f>POINTAGES!B66</f>
        <v># 40</v>
      </c>
      <c r="D71" s="148">
        <f>POINTAGES!C66</f>
        <v>50</v>
      </c>
      <c r="E71" s="148">
        <f>POINTAGES!D66</f>
        <v>6</v>
      </c>
      <c r="F71" s="148">
        <f>POINTAGES!E66</f>
        <v>36</v>
      </c>
      <c r="G71" s="148">
        <f>POINTAGES!F66</f>
        <v>0</v>
      </c>
      <c r="H71" s="148">
        <f>POINTAGES!G66</f>
        <v>45</v>
      </c>
      <c r="I71" s="148">
        <f>POINTAGES!H66</f>
        <v>2</v>
      </c>
      <c r="J71" s="148">
        <f>POINTAGES!I66</f>
        <v>47</v>
      </c>
      <c r="K71" s="148">
        <f>POINTAGES!J66</f>
        <v>5</v>
      </c>
      <c r="L71" s="148">
        <f>POINTAGES!K66</f>
        <v>46</v>
      </c>
      <c r="M71" s="148">
        <f>POINTAGES!L66</f>
        <v>3</v>
      </c>
      <c r="N71" s="148">
        <f>POINTAGES!M66</f>
        <v>49</v>
      </c>
      <c r="O71" s="148">
        <f>POINTAGES!N66</f>
        <v>3</v>
      </c>
      <c r="P71" s="148">
        <f t="shared" si="5"/>
        <v>273</v>
      </c>
      <c r="Q71" s="148">
        <f t="shared" si="6"/>
        <v>19</v>
      </c>
      <c r="R71" s="45"/>
    </row>
    <row r="72" spans="1:18" ht="22.5" customHeight="1" hidden="1">
      <c r="A72" s="11">
        <v>8</v>
      </c>
      <c r="B72" s="11">
        <f>POINTAGES!A72</f>
        <v>0</v>
      </c>
      <c r="C72" s="11">
        <f>POINTAGES!B72</f>
        <v>0</v>
      </c>
      <c r="D72" s="148">
        <f>POINTAGES!C72</f>
        <v>0</v>
      </c>
      <c r="E72" s="148">
        <f>POINTAGES!D72</f>
        <v>0</v>
      </c>
      <c r="F72" s="148">
        <f>POINTAGES!E72</f>
        <v>0</v>
      </c>
      <c r="G72" s="148">
        <f>POINTAGES!F72</f>
        <v>0</v>
      </c>
      <c r="H72" s="148">
        <f>POINTAGES!G72</f>
        <v>0</v>
      </c>
      <c r="I72" s="148">
        <f>POINTAGES!H72</f>
        <v>0</v>
      </c>
      <c r="J72" s="148">
        <f>POINTAGES!I72</f>
        <v>0</v>
      </c>
      <c r="K72" s="148">
        <f>POINTAGES!J72</f>
        <v>0</v>
      </c>
      <c r="L72" s="148">
        <f>POINTAGES!K72</f>
        <v>0</v>
      </c>
      <c r="M72" s="148">
        <f>POINTAGES!L72</f>
        <v>0</v>
      </c>
      <c r="N72" s="148">
        <f>POINTAGES!M72</f>
        <v>0</v>
      </c>
      <c r="O72" s="148">
        <f>POINTAGES!N72</f>
        <v>0</v>
      </c>
      <c r="P72" s="148">
        <f t="shared" si="5"/>
        <v>0</v>
      </c>
      <c r="Q72" s="148">
        <f t="shared" si="6"/>
        <v>0</v>
      </c>
      <c r="R72" s="45"/>
    </row>
    <row r="73" spans="1:18" ht="22.5" customHeight="1" hidden="1">
      <c r="A73" s="11">
        <v>9</v>
      </c>
      <c r="B73" s="11">
        <f>POINTAGES!A73</f>
        <v>0</v>
      </c>
      <c r="C73" s="11">
        <f>POINTAGES!B73</f>
        <v>0</v>
      </c>
      <c r="D73" s="148">
        <f>POINTAGES!C73</f>
        <v>0</v>
      </c>
      <c r="E73" s="148">
        <f>POINTAGES!D73</f>
        <v>0</v>
      </c>
      <c r="F73" s="148">
        <f>POINTAGES!E73</f>
        <v>0</v>
      </c>
      <c r="G73" s="148">
        <f>POINTAGES!F73</f>
        <v>0</v>
      </c>
      <c r="H73" s="148">
        <f>POINTAGES!G73</f>
        <v>0</v>
      </c>
      <c r="I73" s="148">
        <f>POINTAGES!H73</f>
        <v>0</v>
      </c>
      <c r="J73" s="148">
        <f>POINTAGES!I73</f>
        <v>0</v>
      </c>
      <c r="K73" s="148">
        <f>POINTAGES!J73</f>
        <v>0</v>
      </c>
      <c r="L73" s="148">
        <f>POINTAGES!K73</f>
        <v>0</v>
      </c>
      <c r="M73" s="148">
        <f>POINTAGES!L73</f>
        <v>0</v>
      </c>
      <c r="N73" s="148">
        <f>POINTAGES!M73</f>
        <v>0</v>
      </c>
      <c r="O73" s="148">
        <f>POINTAGES!N73</f>
        <v>0</v>
      </c>
      <c r="P73" s="148">
        <f t="shared" si="5"/>
        <v>0</v>
      </c>
      <c r="Q73" s="148">
        <f t="shared" si="6"/>
        <v>0</v>
      </c>
      <c r="R73" s="45"/>
    </row>
    <row r="74" spans="1:18" ht="22.5" customHeight="1" hidden="1">
      <c r="A74" s="11">
        <v>10</v>
      </c>
      <c r="B74" s="11">
        <f>POINTAGES!A74</f>
        <v>0</v>
      </c>
      <c r="C74" s="11">
        <f>POINTAGES!B74</f>
        <v>0</v>
      </c>
      <c r="D74" s="148">
        <f>POINTAGES!C74</f>
        <v>0</v>
      </c>
      <c r="E74" s="148">
        <f>POINTAGES!D74</f>
        <v>0</v>
      </c>
      <c r="F74" s="148">
        <f>POINTAGES!E74</f>
        <v>0</v>
      </c>
      <c r="G74" s="148">
        <f>POINTAGES!F74</f>
        <v>0</v>
      </c>
      <c r="H74" s="148">
        <f>POINTAGES!G74</f>
        <v>0</v>
      </c>
      <c r="I74" s="148">
        <f>POINTAGES!H74</f>
        <v>0</v>
      </c>
      <c r="J74" s="148">
        <f>POINTAGES!I74</f>
        <v>0</v>
      </c>
      <c r="K74" s="148">
        <f>POINTAGES!J74</f>
        <v>0</v>
      </c>
      <c r="L74" s="148">
        <f>POINTAGES!K74</f>
        <v>0</v>
      </c>
      <c r="M74" s="148">
        <f>POINTAGES!L74</f>
        <v>0</v>
      </c>
      <c r="N74" s="148">
        <f>POINTAGES!M74</f>
        <v>0</v>
      </c>
      <c r="O74" s="148">
        <f>POINTAGES!N74</f>
        <v>0</v>
      </c>
      <c r="P74" s="148">
        <f t="shared" si="5"/>
        <v>0</v>
      </c>
      <c r="Q74" s="148">
        <f t="shared" si="6"/>
        <v>0</v>
      </c>
      <c r="R74" s="45"/>
    </row>
    <row r="75" spans="1:18" ht="22.5" customHeight="1" hidden="1">
      <c r="A75" s="11">
        <v>11</v>
      </c>
      <c r="B75" s="11">
        <f>POINTAGES!A75</f>
        <v>0</v>
      </c>
      <c r="C75" s="11">
        <f>POINTAGES!B75</f>
        <v>0</v>
      </c>
      <c r="D75" s="148">
        <f>POINTAGES!C75</f>
        <v>0</v>
      </c>
      <c r="E75" s="148">
        <f>POINTAGES!D75</f>
        <v>0</v>
      </c>
      <c r="F75" s="148">
        <f>POINTAGES!E75</f>
        <v>0</v>
      </c>
      <c r="G75" s="148">
        <f>POINTAGES!F75</f>
        <v>0</v>
      </c>
      <c r="H75" s="148">
        <f>POINTAGES!G75</f>
        <v>0</v>
      </c>
      <c r="I75" s="148">
        <f>POINTAGES!H75</f>
        <v>0</v>
      </c>
      <c r="J75" s="148">
        <f>POINTAGES!I75</f>
        <v>0</v>
      </c>
      <c r="K75" s="148">
        <f>POINTAGES!J75</f>
        <v>0</v>
      </c>
      <c r="L75" s="148">
        <f>POINTAGES!K75</f>
        <v>0</v>
      </c>
      <c r="M75" s="148">
        <f>POINTAGES!L75</f>
        <v>0</v>
      </c>
      <c r="N75" s="148">
        <f>POINTAGES!M75</f>
        <v>0</v>
      </c>
      <c r="O75" s="148">
        <f>POINTAGES!N75</f>
        <v>0</v>
      </c>
      <c r="P75" s="148">
        <f t="shared" si="5"/>
        <v>0</v>
      </c>
      <c r="Q75" s="148">
        <f t="shared" si="6"/>
        <v>0</v>
      </c>
      <c r="R75" s="45"/>
    </row>
    <row r="76" spans="1:18" ht="22.5" customHeight="1" hidden="1">
      <c r="A76" s="11">
        <v>12</v>
      </c>
      <c r="B76" s="11">
        <f>POINTAGES!A76</f>
        <v>0</v>
      </c>
      <c r="C76" s="11">
        <f>POINTAGES!B76</f>
        <v>0</v>
      </c>
      <c r="D76" s="148">
        <f>POINTAGES!C76</f>
        <v>0</v>
      </c>
      <c r="E76" s="148">
        <f>POINTAGES!D76</f>
        <v>0</v>
      </c>
      <c r="F76" s="148">
        <f>POINTAGES!E76</f>
        <v>0</v>
      </c>
      <c r="G76" s="148">
        <f>POINTAGES!F76</f>
        <v>0</v>
      </c>
      <c r="H76" s="148">
        <f>POINTAGES!G76</f>
        <v>0</v>
      </c>
      <c r="I76" s="148">
        <f>POINTAGES!H76</f>
        <v>0</v>
      </c>
      <c r="J76" s="148">
        <f>POINTAGES!I76</f>
        <v>0</v>
      </c>
      <c r="K76" s="148">
        <f>POINTAGES!J76</f>
        <v>0</v>
      </c>
      <c r="L76" s="148">
        <f>POINTAGES!K76</f>
        <v>0</v>
      </c>
      <c r="M76" s="148">
        <f>POINTAGES!L76</f>
        <v>0</v>
      </c>
      <c r="N76" s="148">
        <f>POINTAGES!M76</f>
        <v>0</v>
      </c>
      <c r="O76" s="148">
        <f>POINTAGES!N76</f>
        <v>0</v>
      </c>
      <c r="P76" s="148">
        <f t="shared" si="5"/>
        <v>0</v>
      </c>
      <c r="Q76" s="148">
        <f t="shared" si="6"/>
        <v>0</v>
      </c>
      <c r="R76" s="45"/>
    </row>
    <row r="77" ht="39.7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39.7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39.7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</sheetData>
  <sheetProtection/>
  <printOptions/>
  <pageMargins left="0.3937007874015748" right="0" top="0.7480314960629921" bottom="0.5511811023622047" header="0.31496062992125984" footer="0.31496062992125984"/>
  <pageSetup fitToHeight="2" fitToWidth="1" horizontalDpi="600" verticalDpi="600" orientation="landscape" paperSize="5" scale="80" r:id="rId1"/>
  <rowBreaks count="1" manualBreakCount="1">
    <brk id="5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DP656"/>
  <sheetViews>
    <sheetView view="pageBreakPreview" zoomScale="110" zoomScaleNormal="115" zoomScaleSheetLayoutView="110" workbookViewId="0" topLeftCell="A1">
      <selection activeCell="G8" sqref="G8"/>
    </sheetView>
  </sheetViews>
  <sheetFormatPr defaultColWidth="11.57421875" defaultRowHeight="21" customHeight="1"/>
  <cols>
    <col min="1" max="1" width="6.7109375" style="1" customWidth="1"/>
    <col min="2" max="2" width="35.7109375" style="5" customWidth="1"/>
    <col min="3" max="3" width="6.7109375" style="5" customWidth="1"/>
    <col min="4" max="4" width="11.57421875" style="5" customWidth="1"/>
    <col min="5" max="5" width="5.140625" style="5" customWidth="1"/>
    <col min="6" max="6" width="11.57421875" style="5" customWidth="1"/>
    <col min="7" max="7" width="5.140625" style="5" customWidth="1"/>
    <col min="8" max="8" width="11.57421875" style="5" customWidth="1"/>
    <col min="9" max="9" width="5.140625" style="5" customWidth="1"/>
    <col min="10" max="10" width="11.57421875" style="5" customWidth="1"/>
    <col min="11" max="11" width="5.140625" style="5" customWidth="1"/>
    <col min="12" max="12" width="12.7109375" style="5" customWidth="1"/>
    <col min="13" max="13" width="6.7109375" style="5" customWidth="1"/>
    <col min="14" max="14" width="12.7109375" style="5" customWidth="1"/>
    <col min="15" max="15" width="5.140625" style="5" customWidth="1"/>
    <col min="16" max="16" width="20.421875" style="5" customWidth="1"/>
    <col min="17" max="17" width="7.7109375" style="5" customWidth="1"/>
    <col min="18" max="18" width="12.7109375" style="5" customWidth="1"/>
    <col min="19" max="16384" width="11.57421875" style="5" customWidth="1"/>
  </cols>
  <sheetData>
    <row r="1" spans="1:17" ht="60" customHeight="1">
      <c r="A1" s="80"/>
      <c r="B1" s="81"/>
      <c r="C1" s="81"/>
      <c r="D1" s="82"/>
      <c r="E1" s="81"/>
      <c r="F1" s="157" t="s">
        <v>240</v>
      </c>
      <c r="G1" s="81"/>
      <c r="H1" s="81"/>
      <c r="I1" s="81"/>
      <c r="J1" s="81"/>
      <c r="K1" s="81"/>
      <c r="L1" s="81"/>
      <c r="M1" s="83"/>
      <c r="N1" s="133"/>
      <c r="O1" s="84"/>
      <c r="P1" s="85" t="s">
        <v>5</v>
      </c>
      <c r="Q1" s="84"/>
    </row>
    <row r="2" spans="1:17" s="4" customFormat="1" ht="49.5" customHeight="1">
      <c r="A2" s="86"/>
      <c r="B2" s="87" t="s">
        <v>146</v>
      </c>
      <c r="C2" s="88" t="s">
        <v>90</v>
      </c>
      <c r="D2" s="86" t="s">
        <v>3</v>
      </c>
      <c r="E2" s="88" t="s">
        <v>2</v>
      </c>
      <c r="F2" s="86" t="s">
        <v>11</v>
      </c>
      <c r="G2" s="88" t="s">
        <v>2</v>
      </c>
      <c r="H2" s="86" t="s">
        <v>6</v>
      </c>
      <c r="I2" s="88" t="s">
        <v>2</v>
      </c>
      <c r="J2" s="86" t="s">
        <v>7</v>
      </c>
      <c r="K2" s="88" t="s">
        <v>2</v>
      </c>
      <c r="L2" s="86" t="s">
        <v>8</v>
      </c>
      <c r="M2" s="88" t="s">
        <v>2</v>
      </c>
      <c r="N2" s="89" t="s">
        <v>9</v>
      </c>
      <c r="O2" s="88" t="s">
        <v>2</v>
      </c>
      <c r="P2" s="86" t="s">
        <v>32</v>
      </c>
      <c r="Q2" s="88" t="s">
        <v>2</v>
      </c>
    </row>
    <row r="3" spans="1:19" ht="22.5" customHeight="1">
      <c r="A3" s="155">
        <v>1</v>
      </c>
      <c r="B3" s="155" t="str">
        <f>POINTAGES!A5</f>
        <v> Nicole Rossignol</v>
      </c>
      <c r="C3" s="155" t="str">
        <f>POINTAGES!B5</f>
        <v># 3</v>
      </c>
      <c r="D3" s="156">
        <f>POINTAGES!G5</f>
        <v>49</v>
      </c>
      <c r="E3" s="156">
        <f>POINTAGES!H5</f>
        <v>7.2</v>
      </c>
      <c r="F3" s="156">
        <f>POINTAGES!I5</f>
        <v>50</v>
      </c>
      <c r="G3" s="156">
        <f>POINTAGES!J5</f>
        <v>8</v>
      </c>
      <c r="H3" s="156">
        <f>POINTAGES!K5</f>
        <v>50</v>
      </c>
      <c r="I3" s="156">
        <f>POINTAGES!L5</f>
        <v>7</v>
      </c>
      <c r="J3" s="156">
        <f>POINTAGES!M5</f>
        <v>50</v>
      </c>
      <c r="K3" s="156">
        <f>POINTAGES!N5</f>
        <v>8</v>
      </c>
      <c r="L3" s="156">
        <f aca="true" t="shared" si="0" ref="L3:L26">D3+F3+H3+J3</f>
        <v>199</v>
      </c>
      <c r="M3" s="156">
        <f aca="true" t="shared" si="1" ref="M3:M26">E3+G3+I3+K3</f>
        <v>30.2</v>
      </c>
      <c r="N3" s="156">
        <v>73</v>
      </c>
      <c r="O3" s="156">
        <v>6</v>
      </c>
      <c r="P3" s="156">
        <f aca="true" t="shared" si="2" ref="P3:P26">L3+N3</f>
        <v>272</v>
      </c>
      <c r="Q3" s="156">
        <f aca="true" t="shared" si="3" ref="Q3:Q26">M3+O3</f>
        <v>36.2</v>
      </c>
      <c r="R3" s="111" t="s">
        <v>28</v>
      </c>
      <c r="S3" s="6"/>
    </row>
    <row r="4" spans="1:19" ht="22.5" customHeight="1">
      <c r="A4" s="155">
        <v>2</v>
      </c>
      <c r="B4" s="155" t="str">
        <f>POINTAGES!A33</f>
        <v>Jon Underwood</v>
      </c>
      <c r="C4" s="155" t="str">
        <f>POINTAGES!B33</f>
        <v># 31</v>
      </c>
      <c r="D4" s="156">
        <f>POINTAGES!G33</f>
        <v>48</v>
      </c>
      <c r="E4" s="156">
        <f>POINTAGES!H33</f>
        <v>5</v>
      </c>
      <c r="F4" s="156">
        <f>POINTAGES!I33</f>
        <v>50</v>
      </c>
      <c r="G4" s="156">
        <f>POINTAGES!J33</f>
        <v>4</v>
      </c>
      <c r="H4" s="156">
        <f>POINTAGES!K33</f>
        <v>50</v>
      </c>
      <c r="I4" s="156">
        <f>POINTAGES!L33</f>
        <v>3</v>
      </c>
      <c r="J4" s="156">
        <f>POINTAGES!M33</f>
        <v>49</v>
      </c>
      <c r="K4" s="156">
        <f>POINTAGES!N33</f>
        <v>8.2</v>
      </c>
      <c r="L4" s="156">
        <f t="shared" si="0"/>
        <v>197</v>
      </c>
      <c r="M4" s="156">
        <f t="shared" si="1"/>
        <v>20.2</v>
      </c>
      <c r="N4" s="156">
        <v>75</v>
      </c>
      <c r="O4" s="156">
        <v>5</v>
      </c>
      <c r="P4" s="156">
        <f t="shared" si="2"/>
        <v>272</v>
      </c>
      <c r="Q4" s="156">
        <f t="shared" si="3"/>
        <v>25.2</v>
      </c>
      <c r="R4" s="111" t="s">
        <v>38</v>
      </c>
      <c r="S4" s="6"/>
    </row>
    <row r="5" spans="1:19" ht="22.5" customHeight="1">
      <c r="A5" s="155">
        <v>3</v>
      </c>
      <c r="B5" s="155" t="str">
        <f>POINTAGES!A37</f>
        <v>Lindsay Peden</v>
      </c>
      <c r="C5" s="155" t="str">
        <f>POINTAGES!B37</f>
        <v># 48</v>
      </c>
      <c r="D5" s="156">
        <f>POINTAGES!G37</f>
        <v>49</v>
      </c>
      <c r="E5" s="156">
        <f>POINTAGES!H37</f>
        <v>4</v>
      </c>
      <c r="F5" s="156">
        <f>POINTAGES!I37</f>
        <v>50</v>
      </c>
      <c r="G5" s="156">
        <f>POINTAGES!J37</f>
        <v>5.3</v>
      </c>
      <c r="H5" s="156">
        <f>POINTAGES!K37</f>
        <v>50</v>
      </c>
      <c r="I5" s="156">
        <f>POINTAGES!L37</f>
        <v>6</v>
      </c>
      <c r="J5" s="156">
        <f>POINTAGES!M37</f>
        <v>50</v>
      </c>
      <c r="K5" s="156">
        <f>POINTAGES!N37</f>
        <v>4</v>
      </c>
      <c r="L5" s="156">
        <f t="shared" si="0"/>
        <v>199</v>
      </c>
      <c r="M5" s="156">
        <f t="shared" si="1"/>
        <v>19.3</v>
      </c>
      <c r="N5" s="156">
        <v>73</v>
      </c>
      <c r="O5" s="156">
        <v>5</v>
      </c>
      <c r="P5" s="156">
        <f t="shared" si="2"/>
        <v>272</v>
      </c>
      <c r="Q5" s="156">
        <f t="shared" si="3"/>
        <v>24.3</v>
      </c>
      <c r="R5" s="111" t="s">
        <v>20</v>
      </c>
      <c r="S5" s="6"/>
    </row>
    <row r="6" spans="1:19" ht="22.5" customHeight="1">
      <c r="A6" s="155">
        <v>4</v>
      </c>
      <c r="B6" s="155" t="str">
        <f>POINTAGES!A32</f>
        <v>Gale Stewart</v>
      </c>
      <c r="C6" s="155" t="str">
        <f>POINTAGES!B32</f>
        <v># 30</v>
      </c>
      <c r="D6" s="156">
        <f>POINTAGES!G32</f>
        <v>49</v>
      </c>
      <c r="E6" s="156">
        <f>POINTAGES!H32</f>
        <v>8</v>
      </c>
      <c r="F6" s="156">
        <f>POINTAGES!I32</f>
        <v>49</v>
      </c>
      <c r="G6" s="156">
        <f>POINTAGES!J32</f>
        <v>8</v>
      </c>
      <c r="H6" s="156">
        <f>POINTAGES!K32</f>
        <v>50</v>
      </c>
      <c r="I6" s="156">
        <f>POINTAGES!L32</f>
        <v>8</v>
      </c>
      <c r="J6" s="156">
        <f>POINTAGES!M32</f>
        <v>50</v>
      </c>
      <c r="K6" s="156">
        <f>POINTAGES!N32</f>
        <v>3</v>
      </c>
      <c r="L6" s="156">
        <f t="shared" si="0"/>
        <v>198</v>
      </c>
      <c r="M6" s="156">
        <f t="shared" si="1"/>
        <v>27</v>
      </c>
      <c r="N6" s="156">
        <v>73</v>
      </c>
      <c r="O6" s="156">
        <v>9</v>
      </c>
      <c r="P6" s="156">
        <f t="shared" si="2"/>
        <v>271</v>
      </c>
      <c r="Q6" s="156">
        <f t="shared" si="3"/>
        <v>36</v>
      </c>
      <c r="S6" s="6"/>
    </row>
    <row r="7" spans="1:19" ht="22.5" customHeight="1">
      <c r="A7" s="155">
        <v>5</v>
      </c>
      <c r="B7" s="155" t="str">
        <f>POINTAGES!A17</f>
        <v>Jeremy Tuck</v>
      </c>
      <c r="C7" s="155" t="str">
        <f>POINTAGES!B17</f>
        <v># 15</v>
      </c>
      <c r="D7" s="156">
        <f>POINTAGES!G17</f>
        <v>50</v>
      </c>
      <c r="E7" s="156">
        <f>POINTAGES!H17</f>
        <v>4</v>
      </c>
      <c r="F7" s="156">
        <f>POINTAGES!I17</f>
        <v>48</v>
      </c>
      <c r="G7" s="156">
        <f>POINTAGES!J17</f>
        <v>7</v>
      </c>
      <c r="H7" s="156">
        <f>POINTAGES!K17</f>
        <v>50</v>
      </c>
      <c r="I7" s="156">
        <f>POINTAGES!L17</f>
        <v>6</v>
      </c>
      <c r="J7" s="156">
        <f>POINTAGES!M17</f>
        <v>50</v>
      </c>
      <c r="K7" s="156">
        <f>POINTAGES!N17</f>
        <v>5</v>
      </c>
      <c r="L7" s="156">
        <f t="shared" si="0"/>
        <v>198</v>
      </c>
      <c r="M7" s="156">
        <f t="shared" si="1"/>
        <v>22</v>
      </c>
      <c r="N7" s="156">
        <v>73</v>
      </c>
      <c r="O7" s="156">
        <v>4</v>
      </c>
      <c r="P7" s="156">
        <f t="shared" si="2"/>
        <v>271</v>
      </c>
      <c r="Q7" s="156">
        <f t="shared" si="3"/>
        <v>26</v>
      </c>
      <c r="S7" s="6"/>
    </row>
    <row r="8" spans="1:19" ht="22.5" customHeight="1">
      <c r="A8" s="155">
        <v>6</v>
      </c>
      <c r="B8" s="155" t="str">
        <f>POINTAGES!A23</f>
        <v>Tom Smith</v>
      </c>
      <c r="C8" s="155" t="str">
        <f>POINTAGES!B23</f>
        <v># 21</v>
      </c>
      <c r="D8" s="156">
        <f>POINTAGES!G23</f>
        <v>49</v>
      </c>
      <c r="E8" s="156">
        <f>POINTAGES!H23</f>
        <v>4</v>
      </c>
      <c r="F8" s="156">
        <f>POINTAGES!I23</f>
        <v>50</v>
      </c>
      <c r="G8" s="156">
        <f>POINTAGES!J23</f>
        <v>6</v>
      </c>
      <c r="H8" s="156">
        <f>POINTAGES!K23</f>
        <v>50</v>
      </c>
      <c r="I8" s="156">
        <f>POINTAGES!L23</f>
        <v>9</v>
      </c>
      <c r="J8" s="156">
        <f>POINTAGES!M23</f>
        <v>48</v>
      </c>
      <c r="K8" s="156">
        <f>POINTAGES!N23</f>
        <v>2</v>
      </c>
      <c r="L8" s="156">
        <f t="shared" si="0"/>
        <v>197</v>
      </c>
      <c r="M8" s="156">
        <f t="shared" si="1"/>
        <v>21</v>
      </c>
      <c r="N8" s="156">
        <v>73</v>
      </c>
      <c r="O8" s="156">
        <v>3</v>
      </c>
      <c r="P8" s="156">
        <f t="shared" si="2"/>
        <v>270</v>
      </c>
      <c r="Q8" s="156">
        <f t="shared" si="3"/>
        <v>24</v>
      </c>
      <c r="S8" s="6"/>
    </row>
    <row r="9" spans="1:19" ht="22.5" customHeight="1">
      <c r="A9" s="155">
        <v>7</v>
      </c>
      <c r="B9" s="155" t="str">
        <f>POINTAGES!A30</f>
        <v>Tom Rylands</v>
      </c>
      <c r="C9" s="155" t="str">
        <f>POINTAGES!B30</f>
        <v># 28</v>
      </c>
      <c r="D9" s="156">
        <f>POINTAGES!G30</f>
        <v>50</v>
      </c>
      <c r="E9" s="156">
        <f>POINTAGES!H30</f>
        <v>6.3</v>
      </c>
      <c r="F9" s="156">
        <f>POINTAGES!I30</f>
        <v>49</v>
      </c>
      <c r="G9" s="156">
        <f>POINTAGES!J30</f>
        <v>2</v>
      </c>
      <c r="H9" s="156">
        <f>POINTAGES!K30</f>
        <v>50</v>
      </c>
      <c r="I9" s="156">
        <f>POINTAGES!L30</f>
        <v>4</v>
      </c>
      <c r="J9" s="156">
        <f>POINTAGES!M30</f>
        <v>50</v>
      </c>
      <c r="K9" s="156">
        <f>POINTAGES!N30</f>
        <v>4</v>
      </c>
      <c r="L9" s="156">
        <f t="shared" si="0"/>
        <v>199</v>
      </c>
      <c r="M9" s="156">
        <f t="shared" si="1"/>
        <v>16.3</v>
      </c>
      <c r="N9" s="156">
        <v>71</v>
      </c>
      <c r="O9" s="156">
        <v>3</v>
      </c>
      <c r="P9" s="156">
        <f t="shared" si="2"/>
        <v>270</v>
      </c>
      <c r="Q9" s="156">
        <f t="shared" si="3"/>
        <v>19.3</v>
      </c>
      <c r="S9" s="6"/>
    </row>
    <row r="10" spans="1:19" ht="22.5" customHeight="1">
      <c r="A10" s="155">
        <v>8</v>
      </c>
      <c r="B10" s="155" t="str">
        <f>POINTAGES!A26</f>
        <v>Jacques Dugas</v>
      </c>
      <c r="C10" s="155" t="str">
        <f>POINTAGES!B26</f>
        <v># 24</v>
      </c>
      <c r="D10" s="156">
        <f>POINTAGES!G26</f>
        <v>48</v>
      </c>
      <c r="E10" s="156">
        <f>POINTAGES!H26</f>
        <v>5</v>
      </c>
      <c r="F10" s="156">
        <f>POINTAGES!I26</f>
        <v>50</v>
      </c>
      <c r="G10" s="156">
        <f>POINTAGES!J26</f>
        <v>6.3</v>
      </c>
      <c r="H10" s="156">
        <f>POINTAGES!K26</f>
        <v>50</v>
      </c>
      <c r="I10" s="156">
        <f>POINTAGES!L26</f>
        <v>5</v>
      </c>
      <c r="J10" s="156">
        <f>POINTAGES!M26</f>
        <v>50</v>
      </c>
      <c r="K10" s="156">
        <f>POINTAGES!N26</f>
        <v>8</v>
      </c>
      <c r="L10" s="156">
        <f t="shared" si="0"/>
        <v>198</v>
      </c>
      <c r="M10" s="156">
        <f t="shared" si="1"/>
        <v>24.3</v>
      </c>
      <c r="N10" s="156">
        <v>71</v>
      </c>
      <c r="O10" s="156">
        <v>6</v>
      </c>
      <c r="P10" s="156">
        <f t="shared" si="2"/>
        <v>269</v>
      </c>
      <c r="Q10" s="156">
        <f t="shared" si="3"/>
        <v>30.3</v>
      </c>
      <c r="S10" s="6"/>
    </row>
    <row r="11" spans="1:19" ht="22.5" customHeight="1">
      <c r="A11" s="155">
        <v>9</v>
      </c>
      <c r="B11" s="155" t="str">
        <f>POINTAGES!A36</f>
        <v>David Nuthall</v>
      </c>
      <c r="C11" s="155" t="str">
        <f>POINTAGES!B36</f>
        <v># 34</v>
      </c>
      <c r="D11" s="156">
        <f>POINTAGES!G36</f>
        <v>50</v>
      </c>
      <c r="E11" s="156">
        <f>POINTAGES!H36</f>
        <v>7</v>
      </c>
      <c r="F11" s="156">
        <f>POINTAGES!I36</f>
        <v>50</v>
      </c>
      <c r="G11" s="156">
        <f>POINTAGES!J36</f>
        <v>6.2</v>
      </c>
      <c r="H11" s="156">
        <f>POINTAGES!K36</f>
        <v>49</v>
      </c>
      <c r="I11" s="156">
        <f>POINTAGES!L36</f>
        <v>5</v>
      </c>
      <c r="J11" s="156">
        <f>POINTAGES!M36</f>
        <v>50</v>
      </c>
      <c r="K11" s="156">
        <f>POINTAGES!N36</f>
        <v>6.3</v>
      </c>
      <c r="L11" s="156">
        <f t="shared" si="0"/>
        <v>199</v>
      </c>
      <c r="M11" s="156">
        <f t="shared" si="1"/>
        <v>24.5</v>
      </c>
      <c r="N11" s="156">
        <v>70</v>
      </c>
      <c r="O11" s="156">
        <v>4</v>
      </c>
      <c r="P11" s="156">
        <f t="shared" si="2"/>
        <v>269</v>
      </c>
      <c r="Q11" s="156">
        <f t="shared" si="3"/>
        <v>28.5</v>
      </c>
      <c r="S11" s="6"/>
    </row>
    <row r="12" spans="1:17" ht="22.5" customHeight="1">
      <c r="A12" s="155">
        <v>10</v>
      </c>
      <c r="B12" s="155" t="str">
        <f>POINTAGES!A35</f>
        <v>Nigel Ball</v>
      </c>
      <c r="C12" s="155" t="str">
        <f>POINTAGES!B35</f>
        <v># 33</v>
      </c>
      <c r="D12" s="156">
        <f>POINTAGES!G35</f>
        <v>48</v>
      </c>
      <c r="E12" s="156">
        <f>POINTAGES!H35</f>
        <v>4</v>
      </c>
      <c r="F12" s="156">
        <f>POINTAGES!I35</f>
        <v>49</v>
      </c>
      <c r="G12" s="156">
        <f>POINTAGES!J35</f>
        <v>4.1</v>
      </c>
      <c r="H12" s="156">
        <f>POINTAGES!K35</f>
        <v>50</v>
      </c>
      <c r="I12" s="156">
        <f>POINTAGES!L35</f>
        <v>5</v>
      </c>
      <c r="J12" s="156">
        <f>POINTAGES!M35</f>
        <v>50</v>
      </c>
      <c r="K12" s="156">
        <f>POINTAGES!N35</f>
        <v>7</v>
      </c>
      <c r="L12" s="156">
        <f t="shared" si="0"/>
        <v>197</v>
      </c>
      <c r="M12" s="156">
        <f t="shared" si="1"/>
        <v>20.1</v>
      </c>
      <c r="N12" s="156">
        <v>72</v>
      </c>
      <c r="O12" s="156">
        <v>7</v>
      </c>
      <c r="P12" s="156">
        <f t="shared" si="2"/>
        <v>269</v>
      </c>
      <c r="Q12" s="156">
        <f t="shared" si="3"/>
        <v>27.1</v>
      </c>
    </row>
    <row r="13" spans="1:17" ht="22.5" customHeight="1">
      <c r="A13" s="155">
        <v>11</v>
      </c>
      <c r="B13" s="155" t="str">
        <f>POINTAGES!A8</f>
        <v>Johan Sauer</v>
      </c>
      <c r="C13" s="155" t="str">
        <f>POINTAGES!B8</f>
        <v># 6</v>
      </c>
      <c r="D13" s="156">
        <f>POINTAGES!G8</f>
        <v>49</v>
      </c>
      <c r="E13" s="156">
        <f>POINTAGES!H8</f>
        <v>8</v>
      </c>
      <c r="F13" s="156">
        <f>POINTAGES!I8</f>
        <v>48</v>
      </c>
      <c r="G13" s="156">
        <f>POINTAGES!J8</f>
        <v>5</v>
      </c>
      <c r="H13" s="156">
        <f>POINTAGES!K8</f>
        <v>50</v>
      </c>
      <c r="I13" s="156">
        <f>POINTAGES!L8</f>
        <v>8</v>
      </c>
      <c r="J13" s="156">
        <f>POINTAGES!M8</f>
        <v>50</v>
      </c>
      <c r="K13" s="156">
        <f>POINTAGES!N8</f>
        <v>6</v>
      </c>
      <c r="L13" s="156">
        <f t="shared" si="0"/>
        <v>197</v>
      </c>
      <c r="M13" s="156">
        <f t="shared" si="1"/>
        <v>27</v>
      </c>
      <c r="N13" s="156">
        <v>71</v>
      </c>
      <c r="O13" s="156">
        <v>2</v>
      </c>
      <c r="P13" s="156">
        <f t="shared" si="2"/>
        <v>268</v>
      </c>
      <c r="Q13" s="156">
        <f t="shared" si="3"/>
        <v>29</v>
      </c>
    </row>
    <row r="14" spans="1:17" ht="22.5" customHeight="1">
      <c r="A14" s="155">
        <v>12</v>
      </c>
      <c r="B14" s="155" t="str">
        <f>POINTAGES!A15</f>
        <v>Katherine Fleck  -25</v>
      </c>
      <c r="C14" s="155" t="str">
        <f>POINTAGES!B15</f>
        <v># 13</v>
      </c>
      <c r="D14" s="156">
        <f>POINTAGES!G15</f>
        <v>48</v>
      </c>
      <c r="E14" s="156">
        <f>POINTAGES!H15</f>
        <v>6</v>
      </c>
      <c r="F14" s="156">
        <f>POINTAGES!I15</f>
        <v>48</v>
      </c>
      <c r="G14" s="156">
        <f>POINTAGES!J15</f>
        <v>5</v>
      </c>
      <c r="H14" s="156">
        <f>POINTAGES!K15</f>
        <v>50</v>
      </c>
      <c r="I14" s="156">
        <f>POINTAGES!L15</f>
        <v>5</v>
      </c>
      <c r="J14" s="156">
        <f>POINTAGES!M15</f>
        <v>49</v>
      </c>
      <c r="K14" s="156">
        <f>POINTAGES!N15</f>
        <v>4</v>
      </c>
      <c r="L14" s="156">
        <f t="shared" si="0"/>
        <v>195</v>
      </c>
      <c r="M14" s="156">
        <f t="shared" si="1"/>
        <v>20</v>
      </c>
      <c r="N14" s="156">
        <v>72</v>
      </c>
      <c r="O14" s="156">
        <v>6</v>
      </c>
      <c r="P14" s="156">
        <f t="shared" si="2"/>
        <v>267</v>
      </c>
      <c r="Q14" s="156">
        <f t="shared" si="3"/>
        <v>26</v>
      </c>
    </row>
    <row r="15" spans="1:17" ht="22.5" customHeight="1">
      <c r="A15" s="155">
        <v>13</v>
      </c>
      <c r="B15" s="155" t="str">
        <f>POINTAGES!A34</f>
        <v>Paul Tremblay</v>
      </c>
      <c r="C15" s="155" t="str">
        <f>POINTAGES!B34</f>
        <v># 32</v>
      </c>
      <c r="D15" s="156">
        <f>POINTAGES!G34</f>
        <v>49</v>
      </c>
      <c r="E15" s="156">
        <f>POINTAGES!H34</f>
        <v>6</v>
      </c>
      <c r="F15" s="156">
        <f>POINTAGES!I34</f>
        <v>50</v>
      </c>
      <c r="G15" s="156">
        <f>POINTAGES!J34</f>
        <v>5</v>
      </c>
      <c r="H15" s="156">
        <f>POINTAGES!K34</f>
        <v>50</v>
      </c>
      <c r="I15" s="156">
        <f>POINTAGES!L34</f>
        <v>2</v>
      </c>
      <c r="J15" s="156">
        <f>POINTAGES!M34</f>
        <v>48</v>
      </c>
      <c r="K15" s="156">
        <f>POINTAGES!N34</f>
        <v>2</v>
      </c>
      <c r="L15" s="156">
        <f t="shared" si="0"/>
        <v>197</v>
      </c>
      <c r="M15" s="156">
        <f t="shared" si="1"/>
        <v>15</v>
      </c>
      <c r="N15" s="156">
        <v>70</v>
      </c>
      <c r="O15" s="156">
        <v>5</v>
      </c>
      <c r="P15" s="156">
        <f t="shared" si="2"/>
        <v>267</v>
      </c>
      <c r="Q15" s="156">
        <f t="shared" si="3"/>
        <v>20</v>
      </c>
    </row>
    <row r="16" spans="1:17" ht="22.5" customHeight="1">
      <c r="A16" s="155">
        <v>14</v>
      </c>
      <c r="B16" s="155" t="str">
        <f>POINTAGES!A28</f>
        <v>Andrew Lothian</v>
      </c>
      <c r="C16" s="155" t="str">
        <f>POINTAGES!B28</f>
        <v># 26</v>
      </c>
      <c r="D16" s="156">
        <f>POINTAGES!G28</f>
        <v>47</v>
      </c>
      <c r="E16" s="156">
        <f>POINTAGES!H28</f>
        <v>5</v>
      </c>
      <c r="F16" s="156">
        <f>POINTAGES!I28</f>
        <v>49</v>
      </c>
      <c r="G16" s="156">
        <f>POINTAGES!J28</f>
        <v>5</v>
      </c>
      <c r="H16" s="156">
        <f>POINTAGES!K28</f>
        <v>50</v>
      </c>
      <c r="I16" s="156">
        <f>POINTAGES!L28</f>
        <v>7</v>
      </c>
      <c r="J16" s="156">
        <f>POINTAGES!M28</f>
        <v>50</v>
      </c>
      <c r="K16" s="156">
        <f>POINTAGES!N28</f>
        <v>4</v>
      </c>
      <c r="L16" s="156">
        <f t="shared" si="0"/>
        <v>196</v>
      </c>
      <c r="M16" s="156">
        <f t="shared" si="1"/>
        <v>21</v>
      </c>
      <c r="N16" s="156">
        <v>70</v>
      </c>
      <c r="O16" s="156">
        <v>4</v>
      </c>
      <c r="P16" s="156">
        <f t="shared" si="2"/>
        <v>266</v>
      </c>
      <c r="Q16" s="156">
        <f t="shared" si="3"/>
        <v>25</v>
      </c>
    </row>
    <row r="17" spans="1:17" ht="22.5" customHeight="1">
      <c r="A17" s="155">
        <v>15</v>
      </c>
      <c r="B17" s="155" t="str">
        <f>POINTAGES!A9</f>
        <v>Andrew Barnes</v>
      </c>
      <c r="C17" s="155" t="str">
        <f>POINTAGES!B9</f>
        <v># 7</v>
      </c>
      <c r="D17" s="156">
        <f>POINTAGES!G9</f>
        <v>49</v>
      </c>
      <c r="E17" s="156">
        <f>POINTAGES!H9</f>
        <v>6</v>
      </c>
      <c r="F17" s="156">
        <f>POINTAGES!I9</f>
        <v>49</v>
      </c>
      <c r="G17" s="156">
        <f>POINTAGES!J9</f>
        <v>4.4</v>
      </c>
      <c r="H17" s="156">
        <f>POINTAGES!K9</f>
        <v>50</v>
      </c>
      <c r="I17" s="156">
        <f>POINTAGES!L9</f>
        <v>5</v>
      </c>
      <c r="J17" s="156">
        <f>POINTAGES!M9</f>
        <v>50</v>
      </c>
      <c r="K17" s="156">
        <f>POINTAGES!N9</f>
        <v>6</v>
      </c>
      <c r="L17" s="156">
        <f t="shared" si="0"/>
        <v>198</v>
      </c>
      <c r="M17" s="156">
        <f t="shared" si="1"/>
        <v>21.4</v>
      </c>
      <c r="N17" s="156">
        <v>68</v>
      </c>
      <c r="O17" s="156">
        <v>0</v>
      </c>
      <c r="P17" s="156">
        <f t="shared" si="2"/>
        <v>266</v>
      </c>
      <c r="Q17" s="156">
        <f t="shared" si="3"/>
        <v>21.4</v>
      </c>
    </row>
    <row r="18" spans="1:17" ht="22.5" customHeight="1">
      <c r="A18" s="155">
        <v>16</v>
      </c>
      <c r="B18" s="155" t="str">
        <f>POINTAGES!A29</f>
        <v>Pierre Tremblay</v>
      </c>
      <c r="C18" s="155" t="str">
        <f>POINTAGES!B29</f>
        <v># 27</v>
      </c>
      <c r="D18" s="156">
        <f>POINTAGES!G29</f>
        <v>47</v>
      </c>
      <c r="E18" s="156">
        <f>POINTAGES!H29</f>
        <v>2</v>
      </c>
      <c r="F18" s="156">
        <f>POINTAGES!I29</f>
        <v>49</v>
      </c>
      <c r="G18" s="156">
        <f>POINTAGES!J29</f>
        <v>4.3</v>
      </c>
      <c r="H18" s="156">
        <f>POINTAGES!K29</f>
        <v>49</v>
      </c>
      <c r="I18" s="156">
        <f>POINTAGES!L29</f>
        <v>3</v>
      </c>
      <c r="J18" s="156">
        <f>POINTAGES!M29</f>
        <v>50</v>
      </c>
      <c r="K18" s="156">
        <f>POINTAGES!N29</f>
        <v>3</v>
      </c>
      <c r="L18" s="156">
        <f t="shared" si="0"/>
        <v>195</v>
      </c>
      <c r="M18" s="156">
        <f t="shared" si="1"/>
        <v>12.3</v>
      </c>
      <c r="N18" s="156">
        <v>71</v>
      </c>
      <c r="O18" s="156">
        <v>6</v>
      </c>
      <c r="P18" s="156">
        <f t="shared" si="2"/>
        <v>266</v>
      </c>
      <c r="Q18" s="156">
        <f t="shared" si="3"/>
        <v>18.3</v>
      </c>
    </row>
    <row r="19" spans="1:17" ht="22.5" customHeight="1">
      <c r="A19" s="155">
        <v>17</v>
      </c>
      <c r="B19" s="155" t="str">
        <f>POINTAGES!A27</f>
        <v>Chris Mitchell</v>
      </c>
      <c r="C19" s="155" t="str">
        <f>POINTAGES!B27</f>
        <v># 25</v>
      </c>
      <c r="D19" s="156">
        <f>POINTAGES!G27</f>
        <v>47</v>
      </c>
      <c r="E19" s="156">
        <f>POINTAGES!H27</f>
        <v>5.3</v>
      </c>
      <c r="F19" s="156">
        <f>POINTAGES!I27</f>
        <v>49</v>
      </c>
      <c r="G19" s="156">
        <f>POINTAGES!J27</f>
        <v>7</v>
      </c>
      <c r="H19" s="156">
        <f>POINTAGES!K27</f>
        <v>50</v>
      </c>
      <c r="I19" s="156">
        <f>POINTAGES!L27</f>
        <v>5</v>
      </c>
      <c r="J19" s="156">
        <f>POINTAGES!M27</f>
        <v>50</v>
      </c>
      <c r="K19" s="156">
        <f>POINTAGES!N27</f>
        <v>5</v>
      </c>
      <c r="L19" s="156">
        <f t="shared" si="0"/>
        <v>196</v>
      </c>
      <c r="M19" s="156">
        <f t="shared" si="1"/>
        <v>22.3</v>
      </c>
      <c r="N19" s="156">
        <v>69</v>
      </c>
      <c r="O19" s="156">
        <v>4</v>
      </c>
      <c r="P19" s="156">
        <f t="shared" si="2"/>
        <v>265</v>
      </c>
      <c r="Q19" s="156">
        <f t="shared" si="3"/>
        <v>26.3</v>
      </c>
    </row>
    <row r="20" spans="1:17" ht="22.5" customHeight="1">
      <c r="A20" s="155">
        <v>18</v>
      </c>
      <c r="B20" s="155" t="str">
        <f>POINTAGES!A6</f>
        <v>Steve Penrose</v>
      </c>
      <c r="C20" s="155" t="str">
        <f>POINTAGES!B6</f>
        <v># 4</v>
      </c>
      <c r="D20" s="156">
        <f>POINTAGES!G6</f>
        <v>48</v>
      </c>
      <c r="E20" s="156">
        <f>POINTAGES!H6</f>
        <v>3</v>
      </c>
      <c r="F20" s="156">
        <f>POINTAGES!I6</f>
        <v>48</v>
      </c>
      <c r="G20" s="156">
        <f>POINTAGES!J6</f>
        <v>4.2</v>
      </c>
      <c r="H20" s="156">
        <f>POINTAGES!K6</f>
        <v>50</v>
      </c>
      <c r="I20" s="156">
        <f>POINTAGES!L6</f>
        <v>6</v>
      </c>
      <c r="J20" s="156">
        <f>POINTAGES!M6</f>
        <v>49</v>
      </c>
      <c r="K20" s="156">
        <f>POINTAGES!N6</f>
        <v>5</v>
      </c>
      <c r="L20" s="156">
        <f t="shared" si="0"/>
        <v>195</v>
      </c>
      <c r="M20" s="156">
        <f t="shared" si="1"/>
        <v>18.2</v>
      </c>
      <c r="N20" s="156">
        <v>70</v>
      </c>
      <c r="O20" s="156">
        <v>5</v>
      </c>
      <c r="P20" s="156">
        <f t="shared" si="2"/>
        <v>265</v>
      </c>
      <c r="Q20" s="156">
        <f t="shared" si="3"/>
        <v>23.2</v>
      </c>
    </row>
    <row r="21" spans="1:17" ht="22.5" customHeight="1">
      <c r="A21" s="155">
        <v>19</v>
      </c>
      <c r="B21" s="155" t="str">
        <f>POINTAGES!A14</f>
        <v>James Postle</v>
      </c>
      <c r="C21" s="155" t="str">
        <f>POINTAGES!B14</f>
        <v># 12</v>
      </c>
      <c r="D21" s="156">
        <f>POINTAGES!G14</f>
        <v>49</v>
      </c>
      <c r="E21" s="156">
        <f>POINTAGES!H14</f>
        <v>4</v>
      </c>
      <c r="F21" s="156">
        <f>POINTAGES!I14</f>
        <v>48</v>
      </c>
      <c r="G21" s="156">
        <f>POINTAGES!J14</f>
        <v>2</v>
      </c>
      <c r="H21" s="156">
        <f>POINTAGES!K14</f>
        <v>50</v>
      </c>
      <c r="I21" s="156">
        <f>POINTAGES!L14</f>
        <v>3</v>
      </c>
      <c r="J21" s="156">
        <f>POINTAGES!M14</f>
        <v>50</v>
      </c>
      <c r="K21" s="156">
        <f>POINTAGES!N14</f>
        <v>3</v>
      </c>
      <c r="L21" s="156">
        <f t="shared" si="0"/>
        <v>197</v>
      </c>
      <c r="M21" s="156">
        <f t="shared" si="1"/>
        <v>12</v>
      </c>
      <c r="N21" s="156">
        <v>68</v>
      </c>
      <c r="O21" s="156">
        <v>4</v>
      </c>
      <c r="P21" s="156">
        <f t="shared" si="2"/>
        <v>265</v>
      </c>
      <c r="Q21" s="156">
        <f t="shared" si="3"/>
        <v>16</v>
      </c>
    </row>
    <row r="22" spans="1:17" ht="22.5" customHeight="1">
      <c r="A22" s="155">
        <v>20</v>
      </c>
      <c r="B22" s="155" t="str">
        <f>POINTAGES!A20</f>
        <v>Saxon Brewer-Marchant -25</v>
      </c>
      <c r="C22" s="155" t="str">
        <f>POINTAGES!B20</f>
        <v># 18</v>
      </c>
      <c r="D22" s="156">
        <f>POINTAGES!G20</f>
        <v>50</v>
      </c>
      <c r="E22" s="156">
        <f>POINTAGES!H20</f>
        <v>4</v>
      </c>
      <c r="F22" s="156">
        <f>POINTAGES!I20</f>
        <v>48</v>
      </c>
      <c r="G22" s="156">
        <f>POINTAGES!J20</f>
        <v>3</v>
      </c>
      <c r="H22" s="156">
        <f>POINTAGES!K20</f>
        <v>50</v>
      </c>
      <c r="I22" s="156">
        <f>POINTAGES!L20</f>
        <v>6</v>
      </c>
      <c r="J22" s="156">
        <f>POINTAGES!M20</f>
        <v>47</v>
      </c>
      <c r="K22" s="156">
        <f>POINTAGES!N20</f>
        <v>3</v>
      </c>
      <c r="L22" s="156">
        <f t="shared" si="0"/>
        <v>195</v>
      </c>
      <c r="M22" s="156">
        <f t="shared" si="1"/>
        <v>16</v>
      </c>
      <c r="N22" s="156">
        <v>68</v>
      </c>
      <c r="O22" s="156">
        <v>1</v>
      </c>
      <c r="P22" s="156">
        <f t="shared" si="2"/>
        <v>263</v>
      </c>
      <c r="Q22" s="156">
        <f t="shared" si="3"/>
        <v>17</v>
      </c>
    </row>
    <row r="23" spans="1:17" ht="22.5" customHeight="1">
      <c r="A23" s="155">
        <v>21</v>
      </c>
      <c r="B23" s="155" t="str">
        <f>POINTAGES!A18</f>
        <v>Paul Wheeler</v>
      </c>
      <c r="C23" s="155" t="str">
        <f>POINTAGES!B18</f>
        <v># 16</v>
      </c>
      <c r="D23" s="156">
        <f>POINTAGES!G18</f>
        <v>50</v>
      </c>
      <c r="E23" s="156">
        <f>POINTAGES!H18</f>
        <v>5</v>
      </c>
      <c r="F23" s="156">
        <f>POINTAGES!I18</f>
        <v>50</v>
      </c>
      <c r="G23" s="156">
        <f>POINTAGES!J18</f>
        <v>4</v>
      </c>
      <c r="H23" s="156">
        <f>POINTAGES!K18</f>
        <v>49</v>
      </c>
      <c r="I23" s="156">
        <f>POINTAGES!L18</f>
        <v>4</v>
      </c>
      <c r="J23" s="156">
        <f>POINTAGES!M18</f>
        <v>49</v>
      </c>
      <c r="K23" s="156">
        <f>POINTAGES!N18</f>
        <v>7</v>
      </c>
      <c r="L23" s="156">
        <f t="shared" si="0"/>
        <v>198</v>
      </c>
      <c r="M23" s="156">
        <f t="shared" si="1"/>
        <v>20</v>
      </c>
      <c r="N23" s="156">
        <v>64</v>
      </c>
      <c r="O23" s="156">
        <v>1</v>
      </c>
      <c r="P23" s="156">
        <f t="shared" si="2"/>
        <v>262</v>
      </c>
      <c r="Q23" s="156">
        <f t="shared" si="3"/>
        <v>21</v>
      </c>
    </row>
    <row r="24" spans="1:17" ht="22.5" customHeight="1">
      <c r="A24" s="155">
        <v>22</v>
      </c>
      <c r="B24" s="155" t="str">
        <f>POINTAGES!A31</f>
        <v>Emmanuel Gauvin</v>
      </c>
      <c r="C24" s="155" t="str">
        <f>POINTAGES!B31</f>
        <v># 29</v>
      </c>
      <c r="D24" s="156">
        <f>POINTAGES!G31</f>
        <v>48</v>
      </c>
      <c r="E24" s="156">
        <f>POINTAGES!H31</f>
        <v>3.3</v>
      </c>
      <c r="F24" s="156">
        <f>POINTAGES!I31</f>
        <v>49</v>
      </c>
      <c r="G24" s="156">
        <f>POINTAGES!J31</f>
        <v>3.3</v>
      </c>
      <c r="H24" s="156">
        <f>POINTAGES!K31</f>
        <v>49</v>
      </c>
      <c r="I24" s="156">
        <f>POINTAGES!L31</f>
        <v>3</v>
      </c>
      <c r="J24" s="156">
        <f>POINTAGES!M31</f>
        <v>48</v>
      </c>
      <c r="K24" s="156">
        <f>POINTAGES!N31</f>
        <v>7</v>
      </c>
      <c r="L24" s="156">
        <f t="shared" si="0"/>
        <v>194</v>
      </c>
      <c r="M24" s="156">
        <f t="shared" si="1"/>
        <v>16.6</v>
      </c>
      <c r="N24" s="156">
        <v>66</v>
      </c>
      <c r="O24" s="156">
        <v>2</v>
      </c>
      <c r="P24" s="156">
        <f t="shared" si="2"/>
        <v>260</v>
      </c>
      <c r="Q24" s="156">
        <f t="shared" si="3"/>
        <v>18.6</v>
      </c>
    </row>
    <row r="25" spans="1:17" ht="22.5" customHeight="1">
      <c r="A25" s="155">
        <v>23</v>
      </c>
      <c r="B25" s="155" t="str">
        <f>POINTAGES!A10</f>
        <v>Hattie Bramwell  -25</v>
      </c>
      <c r="C25" s="155" t="str">
        <f>POINTAGES!B10</f>
        <v># 8</v>
      </c>
      <c r="D25" s="156">
        <f>POINTAGES!G10</f>
        <v>48</v>
      </c>
      <c r="E25" s="156">
        <f>POINTAGES!H10</f>
        <v>2</v>
      </c>
      <c r="F25" s="156">
        <f>POINTAGES!I10</f>
        <v>49</v>
      </c>
      <c r="G25" s="156">
        <f>POINTAGES!J10</f>
        <v>4</v>
      </c>
      <c r="H25" s="156">
        <f>POINTAGES!K10</f>
        <v>49</v>
      </c>
      <c r="I25" s="156">
        <f>POINTAGES!L10</f>
        <v>5</v>
      </c>
      <c r="J25" s="156">
        <f>POINTAGES!M10</f>
        <v>49</v>
      </c>
      <c r="K25" s="156">
        <f>POINTAGES!N10</f>
        <v>4</v>
      </c>
      <c r="L25" s="156">
        <f t="shared" si="0"/>
        <v>195</v>
      </c>
      <c r="M25" s="156">
        <f t="shared" si="1"/>
        <v>15</v>
      </c>
      <c r="N25" s="156">
        <v>65</v>
      </c>
      <c r="O25" s="156">
        <v>1</v>
      </c>
      <c r="P25" s="156">
        <f t="shared" si="2"/>
        <v>260</v>
      </c>
      <c r="Q25" s="156">
        <f t="shared" si="3"/>
        <v>16</v>
      </c>
    </row>
    <row r="26" spans="1:17" ht="22.5" customHeight="1">
      <c r="A26" s="155">
        <v>24</v>
      </c>
      <c r="B26" s="155" t="str">
        <f>POINTAGES!A22</f>
        <v>Clément Rousseau</v>
      </c>
      <c r="C26" s="155" t="str">
        <f>POINTAGES!B22</f>
        <v># 20</v>
      </c>
      <c r="D26" s="156">
        <f>POINTAGES!G22</f>
        <v>49</v>
      </c>
      <c r="E26" s="156">
        <f>POINTAGES!H22</f>
        <v>5</v>
      </c>
      <c r="F26" s="156">
        <f>POINTAGES!I22</f>
        <v>50</v>
      </c>
      <c r="G26" s="156">
        <f>POINTAGES!J22</f>
        <v>3</v>
      </c>
      <c r="H26" s="156">
        <f>POINTAGES!K22</f>
        <v>47</v>
      </c>
      <c r="I26" s="156">
        <f>POINTAGES!L22</f>
        <v>5</v>
      </c>
      <c r="J26" s="156">
        <f>POINTAGES!M22</f>
        <v>48</v>
      </c>
      <c r="K26" s="156">
        <f>POINTAGES!N22</f>
        <v>5</v>
      </c>
      <c r="L26" s="156">
        <f t="shared" si="0"/>
        <v>194</v>
      </c>
      <c r="M26" s="156">
        <f t="shared" si="1"/>
        <v>18</v>
      </c>
      <c r="N26" s="156">
        <v>63</v>
      </c>
      <c r="O26" s="156">
        <v>2</v>
      </c>
      <c r="P26" s="156">
        <f t="shared" si="2"/>
        <v>257</v>
      </c>
      <c r="Q26" s="156">
        <f t="shared" si="3"/>
        <v>20</v>
      </c>
    </row>
    <row r="27" spans="1:17" ht="22.5" customHeight="1">
      <c r="A27" s="149">
        <v>25</v>
      </c>
      <c r="B27" s="149" t="str">
        <f>POINTAGES!A13</f>
        <v>Marc Landreville</v>
      </c>
      <c r="C27" s="149" t="str">
        <f>POINTAGES!B13</f>
        <v># 11</v>
      </c>
      <c r="D27" s="150">
        <f>POINTAGES!G13</f>
        <v>46</v>
      </c>
      <c r="E27" s="150">
        <f>POINTAGES!H13</f>
        <v>3</v>
      </c>
      <c r="F27" s="150">
        <f>POINTAGES!I13</f>
        <v>50</v>
      </c>
      <c r="G27" s="150">
        <f>POINTAGES!J13</f>
        <v>5.2</v>
      </c>
      <c r="H27" s="150">
        <f>POINTAGES!K13</f>
        <v>49</v>
      </c>
      <c r="I27" s="150">
        <f>POINTAGES!L13</f>
        <v>6</v>
      </c>
      <c r="J27" s="150">
        <f>POINTAGES!M13</f>
        <v>49</v>
      </c>
      <c r="K27" s="150">
        <f>POINTAGES!N13</f>
        <v>0</v>
      </c>
      <c r="L27" s="150">
        <f aca="true" t="shared" si="4" ref="L27:L50">D27+F27+H27+J27</f>
        <v>194</v>
      </c>
      <c r="M27" s="150">
        <f aca="true" t="shared" si="5" ref="M27:M50">E27+G27+I27+K27</f>
        <v>14.2</v>
      </c>
      <c r="N27" s="150"/>
      <c r="O27" s="150"/>
      <c r="P27" s="150">
        <f aca="true" t="shared" si="6" ref="P27:P50">L27+N27</f>
        <v>194</v>
      </c>
      <c r="Q27" s="150">
        <f aca="true" t="shared" si="7" ref="Q27:Q50">M27+O27</f>
        <v>14.2</v>
      </c>
    </row>
    <row r="28" spans="1:17" ht="22.5" customHeight="1">
      <c r="A28" s="149">
        <v>26</v>
      </c>
      <c r="B28" s="149" t="str">
        <f>POINTAGES!A21</f>
        <v>Trevor Bryan</v>
      </c>
      <c r="C28" s="149" t="str">
        <f>POINTAGES!B21</f>
        <v># 19</v>
      </c>
      <c r="D28" s="150">
        <f>POINTAGES!G21</f>
        <v>47</v>
      </c>
      <c r="E28" s="150">
        <f>POINTAGES!H21</f>
        <v>5</v>
      </c>
      <c r="F28" s="150">
        <f>POINTAGES!I21</f>
        <v>48</v>
      </c>
      <c r="G28" s="150">
        <f>POINTAGES!J21</f>
        <v>4.3</v>
      </c>
      <c r="H28" s="150">
        <f>POINTAGES!K21</f>
        <v>49</v>
      </c>
      <c r="I28" s="150">
        <f>POINTAGES!L21</f>
        <v>5</v>
      </c>
      <c r="J28" s="150">
        <f>POINTAGES!M21</f>
        <v>49</v>
      </c>
      <c r="K28" s="150">
        <f>POINTAGES!N21</f>
        <v>6</v>
      </c>
      <c r="L28" s="150">
        <f t="shared" si="4"/>
        <v>193</v>
      </c>
      <c r="M28" s="150">
        <f t="shared" si="5"/>
        <v>20.3</v>
      </c>
      <c r="N28" s="150"/>
      <c r="O28" s="150"/>
      <c r="P28" s="150">
        <f t="shared" si="6"/>
        <v>193</v>
      </c>
      <c r="Q28" s="150">
        <f t="shared" si="7"/>
        <v>20.3</v>
      </c>
    </row>
    <row r="29" spans="1:17" ht="22.5" customHeight="1">
      <c r="A29" s="149">
        <v>27</v>
      </c>
      <c r="B29" s="149" t="str">
        <f>POINTAGES!A3</f>
        <v>Bernard Pépin</v>
      </c>
      <c r="C29" s="149" t="str">
        <f>POINTAGES!B3</f>
        <v># 1</v>
      </c>
      <c r="D29" s="150">
        <f>POINTAGES!G3</f>
        <v>47</v>
      </c>
      <c r="E29" s="150">
        <f>POINTAGES!H3</f>
        <v>2</v>
      </c>
      <c r="F29" s="150">
        <f>POINTAGES!I3</f>
        <v>49</v>
      </c>
      <c r="G29" s="150">
        <f>POINTAGES!J3</f>
        <v>5</v>
      </c>
      <c r="H29" s="150">
        <f>POINTAGES!K3</f>
        <v>50</v>
      </c>
      <c r="I29" s="150">
        <f>POINTAGES!L3</f>
        <v>7</v>
      </c>
      <c r="J29" s="150">
        <f>POINTAGES!M3</f>
        <v>47</v>
      </c>
      <c r="K29" s="150">
        <f>POINTAGES!N3</f>
        <v>4</v>
      </c>
      <c r="L29" s="150">
        <f t="shared" si="4"/>
        <v>193</v>
      </c>
      <c r="M29" s="150">
        <f t="shared" si="5"/>
        <v>18</v>
      </c>
      <c r="N29" s="150"/>
      <c r="O29" s="150"/>
      <c r="P29" s="150">
        <f t="shared" si="6"/>
        <v>193</v>
      </c>
      <c r="Q29" s="150">
        <f t="shared" si="7"/>
        <v>18</v>
      </c>
    </row>
    <row r="30" spans="1:17" ht="22.5" customHeight="1">
      <c r="A30" s="149">
        <v>28</v>
      </c>
      <c r="B30" s="149" t="str">
        <f>POINTAGES!A16</f>
        <v>Lucinda Taylor</v>
      </c>
      <c r="C30" s="149" t="str">
        <f>POINTAGES!B16</f>
        <v># 14</v>
      </c>
      <c r="D30" s="150">
        <f>POINTAGES!G16</f>
        <v>45</v>
      </c>
      <c r="E30" s="150">
        <f>POINTAGES!H16</f>
        <v>4</v>
      </c>
      <c r="F30" s="150">
        <f>POINTAGES!I16</f>
        <v>50</v>
      </c>
      <c r="G30" s="150">
        <f>POINTAGES!J16</f>
        <v>4</v>
      </c>
      <c r="H30" s="150">
        <f>POINTAGES!K16</f>
        <v>48</v>
      </c>
      <c r="I30" s="150">
        <f>POINTAGES!L16</f>
        <v>4</v>
      </c>
      <c r="J30" s="150">
        <f>POINTAGES!M16</f>
        <v>49</v>
      </c>
      <c r="K30" s="150">
        <f>POINTAGES!N16</f>
        <v>4</v>
      </c>
      <c r="L30" s="150">
        <f t="shared" si="4"/>
        <v>192</v>
      </c>
      <c r="M30" s="150">
        <f t="shared" si="5"/>
        <v>16</v>
      </c>
      <c r="N30" s="150"/>
      <c r="O30" s="150"/>
      <c r="P30" s="150">
        <f t="shared" si="6"/>
        <v>192</v>
      </c>
      <c r="Q30" s="150">
        <f t="shared" si="7"/>
        <v>16</v>
      </c>
    </row>
    <row r="31" spans="1:17" ht="22.5" customHeight="1">
      <c r="A31" s="149">
        <v>29</v>
      </c>
      <c r="B31" s="149" t="str">
        <f>POINTAGES!A12</f>
        <v>Ellie Hoolahan</v>
      </c>
      <c r="C31" s="149" t="str">
        <f>POINTAGES!B12</f>
        <v># 10</v>
      </c>
      <c r="D31" s="150">
        <f>POINTAGES!G12</f>
        <v>48</v>
      </c>
      <c r="E31" s="150">
        <f>POINTAGES!H12</f>
        <v>4</v>
      </c>
      <c r="F31" s="150">
        <f>POINTAGES!I12</f>
        <v>47</v>
      </c>
      <c r="G31" s="150">
        <f>POINTAGES!J12</f>
        <v>5</v>
      </c>
      <c r="H31" s="150">
        <f>POINTAGES!K12</f>
        <v>48</v>
      </c>
      <c r="I31" s="150">
        <f>POINTAGES!L12</f>
        <v>5</v>
      </c>
      <c r="J31" s="150">
        <f>POINTAGES!M12</f>
        <v>49</v>
      </c>
      <c r="K31" s="150">
        <f>POINTAGES!N12</f>
        <v>0</v>
      </c>
      <c r="L31" s="150">
        <f t="shared" si="4"/>
        <v>192</v>
      </c>
      <c r="M31" s="150">
        <f t="shared" si="5"/>
        <v>14</v>
      </c>
      <c r="N31" s="150"/>
      <c r="O31" s="150"/>
      <c r="P31" s="150">
        <f t="shared" si="6"/>
        <v>192</v>
      </c>
      <c r="Q31" s="150">
        <f t="shared" si="7"/>
        <v>14</v>
      </c>
    </row>
    <row r="32" spans="1:17" ht="22.5" customHeight="1">
      <c r="A32" s="149">
        <v>30</v>
      </c>
      <c r="B32" s="149" t="str">
        <f>POINTAGES!A19</f>
        <v>Archie Whicher </v>
      </c>
      <c r="C32" s="149" t="str">
        <f>POINTAGES!B19</f>
        <v># 17</v>
      </c>
      <c r="D32" s="150">
        <f>POINTAGES!G19</f>
        <v>48</v>
      </c>
      <c r="E32" s="150">
        <f>POINTAGES!H19</f>
        <v>3</v>
      </c>
      <c r="F32" s="150">
        <f>POINTAGES!I19</f>
        <v>46</v>
      </c>
      <c r="G32" s="150">
        <f>POINTAGES!J19</f>
        <v>1</v>
      </c>
      <c r="H32" s="150">
        <f>POINTAGES!K19</f>
        <v>49</v>
      </c>
      <c r="I32" s="150">
        <f>POINTAGES!L19</f>
        <v>4</v>
      </c>
      <c r="J32" s="150">
        <f>POINTAGES!M19</f>
        <v>49</v>
      </c>
      <c r="K32" s="150">
        <f>POINTAGES!N19</f>
        <v>6</v>
      </c>
      <c r="L32" s="150">
        <f t="shared" si="4"/>
        <v>192</v>
      </c>
      <c r="M32" s="150">
        <f t="shared" si="5"/>
        <v>14</v>
      </c>
      <c r="N32" s="150"/>
      <c r="O32" s="150"/>
      <c r="P32" s="150">
        <f t="shared" si="6"/>
        <v>192</v>
      </c>
      <c r="Q32" s="150">
        <f t="shared" si="7"/>
        <v>14</v>
      </c>
    </row>
    <row r="33" spans="1:17" ht="22.5" customHeight="1">
      <c r="A33" s="149">
        <v>31</v>
      </c>
      <c r="B33" s="149" t="str">
        <f>POINTAGES!A25</f>
        <v>Jack Keates  -25</v>
      </c>
      <c r="C33" s="149" t="str">
        <f>POINTAGES!B25</f>
        <v># 23</v>
      </c>
      <c r="D33" s="150">
        <f>POINTAGES!G25</f>
        <v>45</v>
      </c>
      <c r="E33" s="150">
        <f>POINTAGES!H25</f>
        <v>0</v>
      </c>
      <c r="F33" s="150">
        <f>POINTAGES!I25</f>
        <v>48</v>
      </c>
      <c r="G33" s="150">
        <f>POINTAGES!J25</f>
        <v>4</v>
      </c>
      <c r="H33" s="150">
        <f>POINTAGES!K25</f>
        <v>49</v>
      </c>
      <c r="I33" s="150">
        <f>POINTAGES!L25</f>
        <v>5</v>
      </c>
      <c r="J33" s="150">
        <f>POINTAGES!M25</f>
        <v>50</v>
      </c>
      <c r="K33" s="150">
        <f>POINTAGES!N25</f>
        <v>4.3</v>
      </c>
      <c r="L33" s="150">
        <f t="shared" si="4"/>
        <v>192</v>
      </c>
      <c r="M33" s="150">
        <f t="shared" si="5"/>
        <v>13.3</v>
      </c>
      <c r="N33" s="150"/>
      <c r="O33" s="150"/>
      <c r="P33" s="150">
        <f t="shared" si="6"/>
        <v>192</v>
      </c>
      <c r="Q33" s="150">
        <f t="shared" si="7"/>
        <v>13.3</v>
      </c>
    </row>
    <row r="34" spans="1:17" ht="22.5" customHeight="1">
      <c r="A34" s="149">
        <v>32</v>
      </c>
      <c r="B34" s="149" t="str">
        <f>POINTAGES!A24</f>
        <v>François Marois</v>
      </c>
      <c r="C34" s="149" t="str">
        <f>POINTAGES!B24</f>
        <v># 22</v>
      </c>
      <c r="D34" s="150">
        <f>POINTAGES!G24</f>
        <v>46</v>
      </c>
      <c r="E34" s="150">
        <f>POINTAGES!H24</f>
        <v>4</v>
      </c>
      <c r="F34" s="150">
        <f>POINTAGES!I24</f>
        <v>49</v>
      </c>
      <c r="G34" s="150">
        <f>POINTAGES!J24</f>
        <v>4.2</v>
      </c>
      <c r="H34" s="150">
        <f>POINTAGES!K24</f>
        <v>49</v>
      </c>
      <c r="I34" s="150">
        <f>POINTAGES!L24</f>
        <v>6</v>
      </c>
      <c r="J34" s="150">
        <f>POINTAGES!M24</f>
        <v>47</v>
      </c>
      <c r="K34" s="150">
        <f>POINTAGES!N24</f>
        <v>3</v>
      </c>
      <c r="L34" s="150">
        <f t="shared" si="4"/>
        <v>191</v>
      </c>
      <c r="M34" s="150">
        <f t="shared" si="5"/>
        <v>17.2</v>
      </c>
      <c r="N34" s="150"/>
      <c r="O34" s="150"/>
      <c r="P34" s="150">
        <f t="shared" si="6"/>
        <v>191</v>
      </c>
      <c r="Q34" s="150">
        <f t="shared" si="7"/>
        <v>17.2</v>
      </c>
    </row>
    <row r="35" spans="1:17" ht="22.5" customHeight="1">
      <c r="A35" s="149">
        <v>33</v>
      </c>
      <c r="B35" s="149" t="str">
        <f>POINTAGES!A4</f>
        <v>Charles-Antoine Hudon</v>
      </c>
      <c r="C35" s="149" t="str">
        <f>POINTAGES!B4</f>
        <v># 2</v>
      </c>
      <c r="D35" s="150">
        <f>POINTAGES!G4</f>
        <v>46</v>
      </c>
      <c r="E35" s="150">
        <f>POINTAGES!H4</f>
        <v>3</v>
      </c>
      <c r="F35" s="150">
        <f>POINTAGES!I4</f>
        <v>49</v>
      </c>
      <c r="G35" s="150">
        <f>POINTAGES!J4</f>
        <v>3</v>
      </c>
      <c r="H35" s="150">
        <f>POINTAGES!K4</f>
        <v>49</v>
      </c>
      <c r="I35" s="150">
        <f>POINTAGES!L4</f>
        <v>4</v>
      </c>
      <c r="J35" s="150">
        <f>POINTAGES!M4</f>
        <v>47</v>
      </c>
      <c r="K35" s="150">
        <f>POINTAGES!N4</f>
        <v>3</v>
      </c>
      <c r="L35" s="150">
        <f t="shared" si="4"/>
        <v>191</v>
      </c>
      <c r="M35" s="150">
        <f t="shared" si="5"/>
        <v>13</v>
      </c>
      <c r="N35" s="150"/>
      <c r="O35" s="150"/>
      <c r="P35" s="150">
        <f t="shared" si="6"/>
        <v>191</v>
      </c>
      <c r="Q35" s="150">
        <f t="shared" si="7"/>
        <v>13</v>
      </c>
    </row>
    <row r="36" spans="1:17" ht="22.5" customHeight="1">
      <c r="A36" s="149">
        <v>34</v>
      </c>
      <c r="B36" s="149" t="str">
        <f>POINTAGES!A7</f>
        <v>Jamie Allum</v>
      </c>
      <c r="C36" s="149" t="str">
        <f>POINTAGES!B7</f>
        <v># 5</v>
      </c>
      <c r="D36" s="150">
        <f>POINTAGES!G7</f>
        <v>49</v>
      </c>
      <c r="E36" s="150">
        <f>POINTAGES!H7</f>
        <v>2</v>
      </c>
      <c r="F36" s="150">
        <f>POINTAGES!I7</f>
        <v>47</v>
      </c>
      <c r="G36" s="150">
        <f>POINTAGES!J7</f>
        <v>1</v>
      </c>
      <c r="H36" s="150">
        <f>POINTAGES!K7</f>
        <v>49</v>
      </c>
      <c r="I36" s="150">
        <f>POINTAGES!L7</f>
        <v>4</v>
      </c>
      <c r="J36" s="150">
        <f>POINTAGES!M7</f>
        <v>45</v>
      </c>
      <c r="K36" s="150">
        <f>POINTAGES!N7</f>
        <v>1</v>
      </c>
      <c r="L36" s="150">
        <f t="shared" si="4"/>
        <v>190</v>
      </c>
      <c r="M36" s="150">
        <f t="shared" si="5"/>
        <v>8</v>
      </c>
      <c r="N36" s="150"/>
      <c r="O36" s="150"/>
      <c r="P36" s="150">
        <f t="shared" si="6"/>
        <v>190</v>
      </c>
      <c r="Q36" s="150">
        <f t="shared" si="7"/>
        <v>8</v>
      </c>
    </row>
    <row r="37" spans="1:17" ht="22.5" customHeight="1">
      <c r="A37" s="29">
        <v>35</v>
      </c>
      <c r="B37" s="149" t="str">
        <f>POINTAGES!A11</f>
        <v>Jemima Hince  -25</v>
      </c>
      <c r="C37" s="149" t="str">
        <f>POINTAGES!B11</f>
        <v># 9</v>
      </c>
      <c r="D37" s="150">
        <f>POINTAGES!G11</f>
        <v>45</v>
      </c>
      <c r="E37" s="150">
        <f>POINTAGES!H11</f>
        <v>3</v>
      </c>
      <c r="F37" s="150">
        <f>POINTAGES!I11</f>
        <v>46</v>
      </c>
      <c r="G37" s="150">
        <f>POINTAGES!J11</f>
        <v>1</v>
      </c>
      <c r="H37" s="150">
        <f>POINTAGES!K11</f>
        <v>47</v>
      </c>
      <c r="I37" s="150">
        <f>POINTAGES!L11</f>
        <v>4</v>
      </c>
      <c r="J37" s="150">
        <f>POINTAGES!M11</f>
        <v>48</v>
      </c>
      <c r="K37" s="150">
        <f>POINTAGES!N11</f>
        <v>3</v>
      </c>
      <c r="L37" s="150">
        <f t="shared" si="4"/>
        <v>186</v>
      </c>
      <c r="M37" s="150">
        <f t="shared" si="5"/>
        <v>11</v>
      </c>
      <c r="N37" s="150"/>
      <c r="O37" s="150"/>
      <c r="P37" s="150">
        <f t="shared" si="6"/>
        <v>186</v>
      </c>
      <c r="Q37" s="150">
        <f t="shared" si="7"/>
        <v>11</v>
      </c>
    </row>
    <row r="38" spans="1:17" ht="22.5" customHeight="1" hidden="1">
      <c r="A38" s="29">
        <v>36</v>
      </c>
      <c r="B38" s="29">
        <f>POINTAGES!A38</f>
        <v>0</v>
      </c>
      <c r="C38" s="29">
        <f>POINTAGES!B38</f>
        <v>0</v>
      </c>
      <c r="D38" s="147">
        <f>POINTAGES!G38</f>
        <v>0</v>
      </c>
      <c r="E38" s="147">
        <f>POINTAGES!H38</f>
        <v>0</v>
      </c>
      <c r="F38" s="147">
        <f>POINTAGES!I38</f>
        <v>0</v>
      </c>
      <c r="G38" s="147">
        <f>POINTAGES!J38</f>
        <v>0</v>
      </c>
      <c r="H38" s="147">
        <f>POINTAGES!K38</f>
        <v>0</v>
      </c>
      <c r="I38" s="147">
        <f>POINTAGES!L38</f>
        <v>0</v>
      </c>
      <c r="J38" s="147">
        <f>POINTAGES!M38</f>
        <v>0</v>
      </c>
      <c r="K38" s="147">
        <f>POINTAGES!N38</f>
        <v>0</v>
      </c>
      <c r="L38" s="147">
        <f t="shared" si="4"/>
        <v>0</v>
      </c>
      <c r="M38" s="147">
        <f t="shared" si="5"/>
        <v>0</v>
      </c>
      <c r="N38" s="147"/>
      <c r="O38" s="147"/>
      <c r="P38" s="147">
        <f t="shared" si="6"/>
        <v>0</v>
      </c>
      <c r="Q38" s="147">
        <f t="shared" si="7"/>
        <v>0</v>
      </c>
    </row>
    <row r="39" spans="1:17" ht="22.5" customHeight="1" hidden="1">
      <c r="A39" s="29">
        <v>37</v>
      </c>
      <c r="B39" s="29">
        <f>POINTAGES!A39</f>
        <v>0</v>
      </c>
      <c r="C39" s="29">
        <f>POINTAGES!B39</f>
        <v>0</v>
      </c>
      <c r="D39" s="147">
        <f>POINTAGES!G39</f>
        <v>0</v>
      </c>
      <c r="E39" s="147">
        <f>POINTAGES!H39</f>
        <v>0</v>
      </c>
      <c r="F39" s="147">
        <f>POINTAGES!I39</f>
        <v>0</v>
      </c>
      <c r="G39" s="147">
        <f>POINTAGES!J39</f>
        <v>0</v>
      </c>
      <c r="H39" s="147">
        <f>POINTAGES!K39</f>
        <v>0</v>
      </c>
      <c r="I39" s="147">
        <f>POINTAGES!L39</f>
        <v>0</v>
      </c>
      <c r="J39" s="147">
        <f>POINTAGES!M39</f>
        <v>0</v>
      </c>
      <c r="K39" s="147">
        <f>POINTAGES!N39</f>
        <v>0</v>
      </c>
      <c r="L39" s="147">
        <f t="shared" si="4"/>
        <v>0</v>
      </c>
      <c r="M39" s="147">
        <f t="shared" si="5"/>
        <v>0</v>
      </c>
      <c r="N39" s="147"/>
      <c r="O39" s="147"/>
      <c r="P39" s="147">
        <f t="shared" si="6"/>
        <v>0</v>
      </c>
      <c r="Q39" s="147">
        <f t="shared" si="7"/>
        <v>0</v>
      </c>
    </row>
    <row r="40" spans="1:17" ht="22.5" customHeight="1" hidden="1">
      <c r="A40" s="29">
        <v>38</v>
      </c>
      <c r="B40" s="29">
        <f>POINTAGES!A40</f>
        <v>0</v>
      </c>
      <c r="C40" s="29">
        <f>POINTAGES!B40</f>
        <v>0</v>
      </c>
      <c r="D40" s="147">
        <f>POINTAGES!G40</f>
        <v>0</v>
      </c>
      <c r="E40" s="147">
        <f>POINTAGES!H40</f>
        <v>0</v>
      </c>
      <c r="F40" s="147">
        <f>POINTAGES!I40</f>
        <v>0</v>
      </c>
      <c r="G40" s="147">
        <f>POINTAGES!J40</f>
        <v>0</v>
      </c>
      <c r="H40" s="147">
        <f>POINTAGES!K40</f>
        <v>0</v>
      </c>
      <c r="I40" s="147">
        <f>POINTAGES!L40</f>
        <v>0</v>
      </c>
      <c r="J40" s="147">
        <f>POINTAGES!M40</f>
        <v>0</v>
      </c>
      <c r="K40" s="147">
        <f>POINTAGES!N40</f>
        <v>0</v>
      </c>
      <c r="L40" s="147">
        <f t="shared" si="4"/>
        <v>0</v>
      </c>
      <c r="M40" s="147">
        <f t="shared" si="5"/>
        <v>0</v>
      </c>
      <c r="N40" s="147"/>
      <c r="O40" s="147"/>
      <c r="P40" s="147">
        <f t="shared" si="6"/>
        <v>0</v>
      </c>
      <c r="Q40" s="147">
        <f t="shared" si="7"/>
        <v>0</v>
      </c>
    </row>
    <row r="41" spans="1:17" ht="22.5" customHeight="1" hidden="1">
      <c r="A41" s="29">
        <v>39</v>
      </c>
      <c r="B41" s="29">
        <f>POINTAGES!A41</f>
        <v>0</v>
      </c>
      <c r="C41" s="29">
        <f>POINTAGES!B41</f>
        <v>0</v>
      </c>
      <c r="D41" s="147">
        <f>POINTAGES!G41</f>
        <v>0</v>
      </c>
      <c r="E41" s="147">
        <f>POINTAGES!H41</f>
        <v>0</v>
      </c>
      <c r="F41" s="147">
        <f>POINTAGES!I41</f>
        <v>0</v>
      </c>
      <c r="G41" s="147">
        <f>POINTAGES!J41</f>
        <v>0</v>
      </c>
      <c r="H41" s="147">
        <f>POINTAGES!K41</f>
        <v>0</v>
      </c>
      <c r="I41" s="147">
        <f>POINTAGES!L41</f>
        <v>0</v>
      </c>
      <c r="J41" s="147">
        <f>POINTAGES!M41</f>
        <v>0</v>
      </c>
      <c r="K41" s="147">
        <f>POINTAGES!N41</f>
        <v>0</v>
      </c>
      <c r="L41" s="147">
        <f t="shared" si="4"/>
        <v>0</v>
      </c>
      <c r="M41" s="147">
        <f t="shared" si="5"/>
        <v>0</v>
      </c>
      <c r="N41" s="147"/>
      <c r="O41" s="147"/>
      <c r="P41" s="147">
        <f t="shared" si="6"/>
        <v>0</v>
      </c>
      <c r="Q41" s="147">
        <f t="shared" si="7"/>
        <v>0</v>
      </c>
    </row>
    <row r="42" spans="1:17" ht="22.5" customHeight="1" hidden="1">
      <c r="A42" s="29">
        <v>40</v>
      </c>
      <c r="B42" s="29">
        <f>POINTAGES!A42</f>
        <v>0</v>
      </c>
      <c r="C42" s="29">
        <f>POINTAGES!B42</f>
        <v>0</v>
      </c>
      <c r="D42" s="147">
        <f>POINTAGES!G42</f>
        <v>0</v>
      </c>
      <c r="E42" s="147">
        <f>POINTAGES!H42</f>
        <v>0</v>
      </c>
      <c r="F42" s="147">
        <f>POINTAGES!I42</f>
        <v>0</v>
      </c>
      <c r="G42" s="147">
        <f>POINTAGES!J42</f>
        <v>0</v>
      </c>
      <c r="H42" s="147">
        <f>POINTAGES!K42</f>
        <v>0</v>
      </c>
      <c r="I42" s="147">
        <f>POINTAGES!L42</f>
        <v>0</v>
      </c>
      <c r="J42" s="147">
        <f>POINTAGES!M42</f>
        <v>0</v>
      </c>
      <c r="K42" s="147">
        <f>POINTAGES!N42</f>
        <v>0</v>
      </c>
      <c r="L42" s="147">
        <f t="shared" si="4"/>
        <v>0</v>
      </c>
      <c r="M42" s="147">
        <f t="shared" si="5"/>
        <v>0</v>
      </c>
      <c r="N42" s="147"/>
      <c r="O42" s="147"/>
      <c r="P42" s="147">
        <f t="shared" si="6"/>
        <v>0</v>
      </c>
      <c r="Q42" s="147">
        <f t="shared" si="7"/>
        <v>0</v>
      </c>
    </row>
    <row r="43" spans="1:17" ht="22.5" customHeight="1" hidden="1">
      <c r="A43" s="29">
        <v>41</v>
      </c>
      <c r="B43" s="29">
        <f>POINTAGES!A43</f>
        <v>0</v>
      </c>
      <c r="C43" s="29">
        <f>POINTAGES!B43</f>
        <v>0</v>
      </c>
      <c r="D43" s="147">
        <f>POINTAGES!G43</f>
        <v>0</v>
      </c>
      <c r="E43" s="147">
        <f>POINTAGES!H43</f>
        <v>0</v>
      </c>
      <c r="F43" s="147">
        <f>POINTAGES!I43</f>
        <v>0</v>
      </c>
      <c r="G43" s="147">
        <f>POINTAGES!J43</f>
        <v>0</v>
      </c>
      <c r="H43" s="147">
        <f>POINTAGES!K43</f>
        <v>0</v>
      </c>
      <c r="I43" s="147">
        <f>POINTAGES!L43</f>
        <v>0</v>
      </c>
      <c r="J43" s="147">
        <f>POINTAGES!M43</f>
        <v>0</v>
      </c>
      <c r="K43" s="147">
        <f>POINTAGES!N43</f>
        <v>0</v>
      </c>
      <c r="L43" s="147">
        <f t="shared" si="4"/>
        <v>0</v>
      </c>
      <c r="M43" s="147">
        <f t="shared" si="5"/>
        <v>0</v>
      </c>
      <c r="N43" s="147"/>
      <c r="O43" s="147"/>
      <c r="P43" s="147">
        <f t="shared" si="6"/>
        <v>0</v>
      </c>
      <c r="Q43" s="147">
        <f t="shared" si="7"/>
        <v>0</v>
      </c>
    </row>
    <row r="44" spans="1:17" ht="22.5" customHeight="1" hidden="1">
      <c r="A44" s="29">
        <v>42</v>
      </c>
      <c r="B44" s="29">
        <f>POINTAGES!A44</f>
        <v>0</v>
      </c>
      <c r="C44" s="29">
        <f>POINTAGES!B44</f>
        <v>0</v>
      </c>
      <c r="D44" s="147">
        <f>POINTAGES!G44</f>
        <v>0</v>
      </c>
      <c r="E44" s="147">
        <f>POINTAGES!H44</f>
        <v>0</v>
      </c>
      <c r="F44" s="147">
        <f>POINTAGES!I44</f>
        <v>0</v>
      </c>
      <c r="G44" s="147">
        <f>POINTAGES!J44</f>
        <v>0</v>
      </c>
      <c r="H44" s="147">
        <f>POINTAGES!K44</f>
        <v>0</v>
      </c>
      <c r="I44" s="147">
        <f>POINTAGES!L44</f>
        <v>0</v>
      </c>
      <c r="J44" s="147">
        <f>POINTAGES!M44</f>
        <v>0</v>
      </c>
      <c r="K44" s="147">
        <f>POINTAGES!N44</f>
        <v>0</v>
      </c>
      <c r="L44" s="147">
        <f t="shared" si="4"/>
        <v>0</v>
      </c>
      <c r="M44" s="147">
        <f t="shared" si="5"/>
        <v>0</v>
      </c>
      <c r="N44" s="147"/>
      <c r="O44" s="147"/>
      <c r="P44" s="147">
        <f t="shared" si="6"/>
        <v>0</v>
      </c>
      <c r="Q44" s="147">
        <f t="shared" si="7"/>
        <v>0</v>
      </c>
    </row>
    <row r="45" spans="1:18" s="7" customFormat="1" ht="22.5" customHeight="1" hidden="1">
      <c r="A45" s="29">
        <v>43</v>
      </c>
      <c r="B45" s="29">
        <f>POINTAGES!A45</f>
        <v>0</v>
      </c>
      <c r="C45" s="29">
        <f>POINTAGES!B45</f>
        <v>0</v>
      </c>
      <c r="D45" s="147">
        <f>POINTAGES!G45</f>
        <v>0</v>
      </c>
      <c r="E45" s="147">
        <f>POINTAGES!H45</f>
        <v>0</v>
      </c>
      <c r="F45" s="147">
        <f>POINTAGES!I45</f>
        <v>0</v>
      </c>
      <c r="G45" s="147">
        <f>POINTAGES!J45</f>
        <v>0</v>
      </c>
      <c r="H45" s="147">
        <f>POINTAGES!K45</f>
        <v>0</v>
      </c>
      <c r="I45" s="147">
        <f>POINTAGES!L45</f>
        <v>0</v>
      </c>
      <c r="J45" s="147">
        <f>POINTAGES!M45</f>
        <v>0</v>
      </c>
      <c r="K45" s="147">
        <f>POINTAGES!N45</f>
        <v>0</v>
      </c>
      <c r="L45" s="147">
        <f t="shared" si="4"/>
        <v>0</v>
      </c>
      <c r="M45" s="147">
        <f t="shared" si="5"/>
        <v>0</v>
      </c>
      <c r="N45" s="147"/>
      <c r="O45" s="147"/>
      <c r="P45" s="147">
        <f t="shared" si="6"/>
        <v>0</v>
      </c>
      <c r="Q45" s="147">
        <f t="shared" si="7"/>
        <v>0</v>
      </c>
      <c r="R45" s="5"/>
    </row>
    <row r="46" spans="1:18" s="7" customFormat="1" ht="22.5" customHeight="1" hidden="1">
      <c r="A46" s="29">
        <v>44</v>
      </c>
      <c r="B46" s="29">
        <f>POINTAGES!A46</f>
        <v>0</v>
      </c>
      <c r="C46" s="29">
        <f>POINTAGES!B46</f>
        <v>0</v>
      </c>
      <c r="D46" s="147">
        <f>POINTAGES!G46</f>
        <v>0</v>
      </c>
      <c r="E46" s="147">
        <f>POINTAGES!H46</f>
        <v>0</v>
      </c>
      <c r="F46" s="147">
        <f>POINTAGES!I46</f>
        <v>0</v>
      </c>
      <c r="G46" s="147">
        <f>POINTAGES!J46</f>
        <v>0</v>
      </c>
      <c r="H46" s="147">
        <f>POINTAGES!K46</f>
        <v>0</v>
      </c>
      <c r="I46" s="147">
        <f>POINTAGES!L46</f>
        <v>0</v>
      </c>
      <c r="J46" s="147">
        <f>POINTAGES!M46</f>
        <v>0</v>
      </c>
      <c r="K46" s="147">
        <f>POINTAGES!N46</f>
        <v>0</v>
      </c>
      <c r="L46" s="147">
        <f t="shared" si="4"/>
        <v>0</v>
      </c>
      <c r="M46" s="147">
        <f t="shared" si="5"/>
        <v>0</v>
      </c>
      <c r="N46" s="147"/>
      <c r="O46" s="147"/>
      <c r="P46" s="147">
        <f t="shared" si="6"/>
        <v>0</v>
      </c>
      <c r="Q46" s="147">
        <f t="shared" si="7"/>
        <v>0</v>
      </c>
      <c r="R46" s="5"/>
    </row>
    <row r="47" spans="1:18" s="7" customFormat="1" ht="22.5" customHeight="1" hidden="1">
      <c r="A47" s="29">
        <v>45</v>
      </c>
      <c r="B47" s="29">
        <f>POINTAGES!A47</f>
        <v>0</v>
      </c>
      <c r="C47" s="29">
        <f>POINTAGES!B47</f>
        <v>0</v>
      </c>
      <c r="D47" s="147">
        <f>POINTAGES!G47</f>
        <v>0</v>
      </c>
      <c r="E47" s="147">
        <f>POINTAGES!H47</f>
        <v>0</v>
      </c>
      <c r="F47" s="147">
        <f>POINTAGES!I47</f>
        <v>0</v>
      </c>
      <c r="G47" s="147">
        <f>POINTAGES!J47</f>
        <v>0</v>
      </c>
      <c r="H47" s="147">
        <f>POINTAGES!K47</f>
        <v>0</v>
      </c>
      <c r="I47" s="147">
        <f>POINTAGES!L47</f>
        <v>0</v>
      </c>
      <c r="J47" s="147">
        <f>POINTAGES!M47</f>
        <v>0</v>
      </c>
      <c r="K47" s="147">
        <f>POINTAGES!N47</f>
        <v>0</v>
      </c>
      <c r="L47" s="147">
        <f t="shared" si="4"/>
        <v>0</v>
      </c>
      <c r="M47" s="147">
        <f t="shared" si="5"/>
        <v>0</v>
      </c>
      <c r="N47" s="147"/>
      <c r="O47" s="147"/>
      <c r="P47" s="147">
        <f t="shared" si="6"/>
        <v>0</v>
      </c>
      <c r="Q47" s="147">
        <f t="shared" si="7"/>
        <v>0</v>
      </c>
      <c r="R47" s="5"/>
    </row>
    <row r="48" spans="1:18" s="7" customFormat="1" ht="22.5" customHeight="1" hidden="1">
      <c r="A48" s="29">
        <v>46</v>
      </c>
      <c r="B48" s="29">
        <f>POINTAGES!A48</f>
        <v>0</v>
      </c>
      <c r="C48" s="29">
        <f>POINTAGES!B48</f>
        <v>0</v>
      </c>
      <c r="D48" s="147">
        <f>POINTAGES!G48</f>
        <v>0</v>
      </c>
      <c r="E48" s="147">
        <f>POINTAGES!H48</f>
        <v>0</v>
      </c>
      <c r="F48" s="147">
        <f>POINTAGES!I48</f>
        <v>0</v>
      </c>
      <c r="G48" s="147">
        <f>POINTAGES!J48</f>
        <v>0</v>
      </c>
      <c r="H48" s="147">
        <f>POINTAGES!K48</f>
        <v>0</v>
      </c>
      <c r="I48" s="147">
        <f>POINTAGES!L48</f>
        <v>0</v>
      </c>
      <c r="J48" s="147">
        <f>POINTAGES!M48</f>
        <v>0</v>
      </c>
      <c r="K48" s="147">
        <f>POINTAGES!N48</f>
        <v>0</v>
      </c>
      <c r="L48" s="147">
        <f t="shared" si="4"/>
        <v>0</v>
      </c>
      <c r="M48" s="147">
        <f t="shared" si="5"/>
        <v>0</v>
      </c>
      <c r="N48" s="147"/>
      <c r="O48" s="147"/>
      <c r="P48" s="147">
        <f t="shared" si="6"/>
        <v>0</v>
      </c>
      <c r="Q48" s="147">
        <f t="shared" si="7"/>
        <v>0</v>
      </c>
      <c r="R48" s="5"/>
    </row>
    <row r="49" spans="1:18" s="7" customFormat="1" ht="22.5" customHeight="1" hidden="1">
      <c r="A49" s="29">
        <v>47</v>
      </c>
      <c r="B49" s="29">
        <f>POINTAGES!A49</f>
        <v>0</v>
      </c>
      <c r="C49" s="29">
        <f>POINTAGES!B49</f>
        <v>0</v>
      </c>
      <c r="D49" s="147">
        <f>POINTAGES!G49</f>
        <v>0</v>
      </c>
      <c r="E49" s="147">
        <f>POINTAGES!H49</f>
        <v>0</v>
      </c>
      <c r="F49" s="147">
        <f>POINTAGES!I49</f>
        <v>0</v>
      </c>
      <c r="G49" s="147">
        <f>POINTAGES!J49</f>
        <v>0</v>
      </c>
      <c r="H49" s="147">
        <f>POINTAGES!K49</f>
        <v>0</v>
      </c>
      <c r="I49" s="147">
        <f>POINTAGES!L49</f>
        <v>0</v>
      </c>
      <c r="J49" s="147">
        <f>POINTAGES!M49</f>
        <v>0</v>
      </c>
      <c r="K49" s="147">
        <f>POINTAGES!N49</f>
        <v>0</v>
      </c>
      <c r="L49" s="147">
        <f t="shared" si="4"/>
        <v>0</v>
      </c>
      <c r="M49" s="147">
        <f t="shared" si="5"/>
        <v>0</v>
      </c>
      <c r="N49" s="147"/>
      <c r="O49" s="147"/>
      <c r="P49" s="147">
        <f t="shared" si="6"/>
        <v>0</v>
      </c>
      <c r="Q49" s="147">
        <f t="shared" si="7"/>
        <v>0</v>
      </c>
      <c r="R49" s="5"/>
    </row>
    <row r="50" spans="1:18" s="7" customFormat="1" ht="22.5" customHeight="1" hidden="1">
      <c r="A50" s="29">
        <v>48</v>
      </c>
      <c r="B50" s="29">
        <f>POINTAGES!A50</f>
        <v>0</v>
      </c>
      <c r="C50" s="29">
        <f>POINTAGES!B50</f>
        <v>0</v>
      </c>
      <c r="D50" s="147">
        <f>POINTAGES!G50</f>
        <v>0</v>
      </c>
      <c r="E50" s="147">
        <f>POINTAGES!H50</f>
        <v>0</v>
      </c>
      <c r="F50" s="147">
        <f>POINTAGES!I50</f>
        <v>0</v>
      </c>
      <c r="G50" s="147">
        <f>POINTAGES!J50</f>
        <v>0</v>
      </c>
      <c r="H50" s="147">
        <f>POINTAGES!K50</f>
        <v>0</v>
      </c>
      <c r="I50" s="147">
        <f>POINTAGES!L50</f>
        <v>0</v>
      </c>
      <c r="J50" s="147">
        <f>POINTAGES!M50</f>
        <v>0</v>
      </c>
      <c r="K50" s="147">
        <f>POINTAGES!N50</f>
        <v>0</v>
      </c>
      <c r="L50" s="147">
        <f t="shared" si="4"/>
        <v>0</v>
      </c>
      <c r="M50" s="147">
        <f t="shared" si="5"/>
        <v>0</v>
      </c>
      <c r="N50" s="147"/>
      <c r="O50" s="147"/>
      <c r="P50" s="147">
        <f t="shared" si="6"/>
        <v>0</v>
      </c>
      <c r="Q50" s="147">
        <f t="shared" si="7"/>
        <v>0</v>
      </c>
      <c r="R50" s="5"/>
    </row>
    <row r="51" spans="1:17" s="1" customFormat="1" ht="39.75" customHeight="1">
      <c r="A51" s="90"/>
      <c r="B51" s="91" t="s">
        <v>147</v>
      </c>
      <c r="C51" s="88" t="s">
        <v>90</v>
      </c>
      <c r="D51" s="86" t="s">
        <v>3</v>
      </c>
      <c r="E51" s="88" t="s">
        <v>2</v>
      </c>
      <c r="F51" s="86" t="s">
        <v>11</v>
      </c>
      <c r="G51" s="88" t="s">
        <v>2</v>
      </c>
      <c r="H51" s="86" t="s">
        <v>6</v>
      </c>
      <c r="I51" s="88" t="s">
        <v>2</v>
      </c>
      <c r="J51" s="86" t="s">
        <v>7</v>
      </c>
      <c r="K51" s="88" t="s">
        <v>2</v>
      </c>
      <c r="L51" s="86" t="s">
        <v>8</v>
      </c>
      <c r="M51" s="88" t="s">
        <v>2</v>
      </c>
      <c r="N51" s="89" t="s">
        <v>9</v>
      </c>
      <c r="O51" s="88" t="s">
        <v>2</v>
      </c>
      <c r="P51" s="92" t="s">
        <v>33</v>
      </c>
      <c r="Q51" s="88" t="s">
        <v>2</v>
      </c>
    </row>
    <row r="52" spans="1:18" s="7" customFormat="1" ht="22.5" customHeight="1">
      <c r="A52" s="153">
        <v>1</v>
      </c>
      <c r="B52" s="154" t="str">
        <f>POINTAGES!A57</f>
        <v>Jean-François Canuel</v>
      </c>
      <c r="C52" s="154" t="str">
        <f>POINTAGES!B57</f>
        <v># 47</v>
      </c>
      <c r="D52" s="154">
        <f>POINTAGES!G57</f>
        <v>48</v>
      </c>
      <c r="E52" s="154">
        <f>POINTAGES!H57</f>
        <v>2</v>
      </c>
      <c r="F52" s="154">
        <f>POINTAGES!I57</f>
        <v>49</v>
      </c>
      <c r="G52" s="154">
        <f>POINTAGES!J57</f>
        <v>4</v>
      </c>
      <c r="H52" s="154">
        <f>POINTAGES!K57</f>
        <v>49</v>
      </c>
      <c r="I52" s="154">
        <f>POINTAGES!L57</f>
        <v>3</v>
      </c>
      <c r="J52" s="154">
        <f>POINTAGES!M57</f>
        <v>50</v>
      </c>
      <c r="K52" s="154">
        <f>POINTAGES!N57</f>
        <v>3</v>
      </c>
      <c r="L52" s="154">
        <f aca="true" t="shared" si="8" ref="L52:M57">D52+F52+H52+J52</f>
        <v>196</v>
      </c>
      <c r="M52" s="154">
        <f t="shared" si="8"/>
        <v>12</v>
      </c>
      <c r="N52" s="154">
        <v>73</v>
      </c>
      <c r="O52" s="154">
        <v>4</v>
      </c>
      <c r="P52" s="154">
        <f aca="true" t="shared" si="9" ref="P52:Q57">L52+N52</f>
        <v>269</v>
      </c>
      <c r="Q52" s="154">
        <f t="shared" si="9"/>
        <v>16</v>
      </c>
      <c r="R52" s="111" t="s">
        <v>20</v>
      </c>
    </row>
    <row r="53" spans="1:18" s="7" customFormat="1" ht="22.5" customHeight="1">
      <c r="A53" s="153">
        <v>2</v>
      </c>
      <c r="B53" s="154" t="str">
        <f>POINTAGES!A54</f>
        <v>Gilles Dubé</v>
      </c>
      <c r="C53" s="154" t="str">
        <f>POINTAGES!B54</f>
        <v># 37</v>
      </c>
      <c r="D53" s="154">
        <f>POINTAGES!G54</f>
        <v>48</v>
      </c>
      <c r="E53" s="154">
        <f>POINTAGES!H54</f>
        <v>1</v>
      </c>
      <c r="F53" s="154">
        <f>POINTAGES!I54</f>
        <v>50</v>
      </c>
      <c r="G53" s="154">
        <f>POINTAGES!J54</f>
        <v>3</v>
      </c>
      <c r="H53" s="154">
        <f>POINTAGES!K54</f>
        <v>50</v>
      </c>
      <c r="I53" s="154">
        <f>POINTAGES!L54</f>
        <v>5</v>
      </c>
      <c r="J53" s="154">
        <f>POINTAGES!M54</f>
        <v>46</v>
      </c>
      <c r="K53" s="154">
        <f>POINTAGES!N54</f>
        <v>3</v>
      </c>
      <c r="L53" s="154">
        <f t="shared" si="8"/>
        <v>194</v>
      </c>
      <c r="M53" s="154">
        <f t="shared" si="8"/>
        <v>12</v>
      </c>
      <c r="N53" s="154">
        <v>70</v>
      </c>
      <c r="O53" s="154">
        <v>5</v>
      </c>
      <c r="P53" s="154">
        <f t="shared" si="9"/>
        <v>264</v>
      </c>
      <c r="Q53" s="154">
        <f t="shared" si="9"/>
        <v>17</v>
      </c>
      <c r="R53" s="111" t="s">
        <v>21</v>
      </c>
    </row>
    <row r="54" spans="1:18" ht="22.5" customHeight="1">
      <c r="A54" s="153">
        <v>3</v>
      </c>
      <c r="B54" s="154" t="str">
        <f>POINTAGES!A56</f>
        <v>Nelson Lebrun</v>
      </c>
      <c r="C54" s="154" t="str">
        <f>POINTAGES!B56</f>
        <v># 46</v>
      </c>
      <c r="D54" s="154">
        <f>POINTAGES!G56</f>
        <v>47</v>
      </c>
      <c r="E54" s="154">
        <f>POINTAGES!H56</f>
        <v>1</v>
      </c>
      <c r="F54" s="154">
        <f>POINTAGES!I56</f>
        <v>47</v>
      </c>
      <c r="G54" s="154">
        <f>POINTAGES!J56</f>
        <v>6</v>
      </c>
      <c r="H54" s="154">
        <f>POINTAGES!K56</f>
        <v>50</v>
      </c>
      <c r="I54" s="154">
        <f>POINTAGES!L56</f>
        <v>5</v>
      </c>
      <c r="J54" s="154">
        <f>POINTAGES!M56</f>
        <v>44</v>
      </c>
      <c r="K54" s="154">
        <f>POINTAGES!N56</f>
        <v>1</v>
      </c>
      <c r="L54" s="154">
        <f t="shared" si="8"/>
        <v>188</v>
      </c>
      <c r="M54" s="154">
        <f t="shared" si="8"/>
        <v>13</v>
      </c>
      <c r="N54" s="154">
        <v>70</v>
      </c>
      <c r="O54" s="154">
        <v>3</v>
      </c>
      <c r="P54" s="154">
        <f t="shared" si="9"/>
        <v>258</v>
      </c>
      <c r="Q54" s="154">
        <f t="shared" si="9"/>
        <v>16</v>
      </c>
      <c r="R54" s="111" t="s">
        <v>22</v>
      </c>
    </row>
    <row r="55" spans="1:17" ht="22.5" customHeight="1">
      <c r="A55" s="153">
        <v>4</v>
      </c>
      <c r="B55" s="154" t="str">
        <f>POINTAGES!A52</f>
        <v>Marc-André Girard</v>
      </c>
      <c r="C55" s="154" t="str">
        <f>POINTAGES!B52</f>
        <v># 35</v>
      </c>
      <c r="D55" s="154">
        <f>POINTAGES!G52</f>
        <v>46</v>
      </c>
      <c r="E55" s="154">
        <f>POINTAGES!H52</f>
        <v>1</v>
      </c>
      <c r="F55" s="154">
        <f>POINTAGES!I52</f>
        <v>47</v>
      </c>
      <c r="G55" s="154">
        <f>POINTAGES!J52</f>
        <v>2</v>
      </c>
      <c r="H55" s="154">
        <f>POINTAGES!K52</f>
        <v>47</v>
      </c>
      <c r="I55" s="154">
        <f>POINTAGES!L52</f>
        <v>3</v>
      </c>
      <c r="J55" s="154">
        <f>POINTAGES!M52</f>
        <v>46</v>
      </c>
      <c r="K55" s="154">
        <f>POINTAGES!N52</f>
        <v>1</v>
      </c>
      <c r="L55" s="154">
        <f t="shared" si="8"/>
        <v>186</v>
      </c>
      <c r="M55" s="154">
        <f t="shared" si="8"/>
        <v>7</v>
      </c>
      <c r="N55" s="154">
        <v>65</v>
      </c>
      <c r="O55" s="154">
        <v>4</v>
      </c>
      <c r="P55" s="154">
        <f t="shared" si="9"/>
        <v>251</v>
      </c>
      <c r="Q55" s="154">
        <f t="shared" si="9"/>
        <v>11</v>
      </c>
    </row>
    <row r="56" spans="1:17" ht="22.5" customHeight="1">
      <c r="A56" s="153">
        <v>5</v>
      </c>
      <c r="B56" s="154" t="str">
        <f>POINTAGES!A53</f>
        <v>André Brisson</v>
      </c>
      <c r="C56" s="154" t="str">
        <f>POINTAGES!B53</f>
        <v># 36</v>
      </c>
      <c r="D56" s="154">
        <f>POINTAGES!G53</f>
        <v>49</v>
      </c>
      <c r="E56" s="154">
        <f>POINTAGES!H53</f>
        <v>1</v>
      </c>
      <c r="F56" s="154">
        <f>POINTAGES!I53</f>
        <v>40</v>
      </c>
      <c r="G56" s="154">
        <f>POINTAGES!J53</f>
        <v>2</v>
      </c>
      <c r="H56" s="154">
        <f>POINTAGES!K53</f>
        <v>44</v>
      </c>
      <c r="I56" s="154">
        <f>POINTAGES!L53</f>
        <v>0</v>
      </c>
      <c r="J56" s="154">
        <f>POINTAGES!M53</f>
        <v>43</v>
      </c>
      <c r="K56" s="154">
        <f>POINTAGES!N53</f>
        <v>1</v>
      </c>
      <c r="L56" s="154">
        <f t="shared" si="8"/>
        <v>176</v>
      </c>
      <c r="M56" s="154">
        <f t="shared" si="8"/>
        <v>4</v>
      </c>
      <c r="N56" s="154">
        <v>67</v>
      </c>
      <c r="O56" s="154">
        <v>4</v>
      </c>
      <c r="P56" s="154">
        <f t="shared" si="9"/>
        <v>243</v>
      </c>
      <c r="Q56" s="154">
        <f t="shared" si="9"/>
        <v>8</v>
      </c>
    </row>
    <row r="57" spans="1:17" ht="22.5" customHeight="1">
      <c r="A57" s="153">
        <v>6</v>
      </c>
      <c r="B57" s="154" t="str">
        <f>POINTAGES!A55</f>
        <v>David Fortin</v>
      </c>
      <c r="C57" s="154" t="str">
        <f>POINTAGES!B55</f>
        <v># 38</v>
      </c>
      <c r="D57" s="154">
        <f>POINTAGES!G55</f>
        <v>45</v>
      </c>
      <c r="E57" s="154">
        <f>POINTAGES!H55</f>
        <v>0</v>
      </c>
      <c r="F57" s="154">
        <f>POINTAGES!I55</f>
        <v>41</v>
      </c>
      <c r="G57" s="154">
        <f>POINTAGES!J55</f>
        <v>2</v>
      </c>
      <c r="H57" s="154">
        <f>POINTAGES!K55</f>
        <v>42</v>
      </c>
      <c r="I57" s="154">
        <f>POINTAGES!L55</f>
        <v>1</v>
      </c>
      <c r="J57" s="154">
        <f>POINTAGES!M55</f>
        <v>43</v>
      </c>
      <c r="K57" s="154">
        <f>POINTAGES!N55</f>
        <v>2</v>
      </c>
      <c r="L57" s="154">
        <f t="shared" si="8"/>
        <v>171</v>
      </c>
      <c r="M57" s="154">
        <f t="shared" si="8"/>
        <v>5</v>
      </c>
      <c r="N57" s="154">
        <v>66</v>
      </c>
      <c r="O57" s="154">
        <v>3</v>
      </c>
      <c r="P57" s="154">
        <f t="shared" si="9"/>
        <v>237</v>
      </c>
      <c r="Q57" s="154">
        <f t="shared" si="9"/>
        <v>8</v>
      </c>
    </row>
    <row r="58" spans="1:17" ht="22.5" customHeight="1" hidden="1">
      <c r="A58" s="29">
        <v>7</v>
      </c>
      <c r="B58" s="29">
        <f>POINTAGES!A58</f>
        <v>0</v>
      </c>
      <c r="C58" s="29">
        <f>POINTAGES!B58</f>
        <v>0</v>
      </c>
      <c r="D58" s="29">
        <f>POINTAGES!G58</f>
        <v>0</v>
      </c>
      <c r="E58" s="29">
        <f>POINTAGES!H58</f>
        <v>0</v>
      </c>
      <c r="F58" s="29">
        <f>POINTAGES!I58</f>
        <v>0</v>
      </c>
      <c r="G58" s="29">
        <f>POINTAGES!J58</f>
        <v>0</v>
      </c>
      <c r="H58" s="29">
        <f>POINTAGES!K58</f>
        <v>0</v>
      </c>
      <c r="I58" s="29">
        <f>POINTAGES!L58</f>
        <v>0</v>
      </c>
      <c r="J58" s="29">
        <f>POINTAGES!M58</f>
        <v>0</v>
      </c>
      <c r="K58" s="29">
        <f>POINTAGES!N58</f>
        <v>0</v>
      </c>
      <c r="L58" s="29">
        <f aca="true" t="shared" si="10" ref="L58:L63">D58+F58+H58+J58</f>
        <v>0</v>
      </c>
      <c r="M58" s="29">
        <f aca="true" t="shared" si="11" ref="M58:M63">E58+G58+I58+K58</f>
        <v>0</v>
      </c>
      <c r="N58" s="29"/>
      <c r="O58" s="29"/>
      <c r="P58" s="29">
        <f aca="true" t="shared" si="12" ref="P58:P63">L58+N58</f>
        <v>0</v>
      </c>
      <c r="Q58" s="29">
        <f aca="true" t="shared" si="13" ref="Q58:Q63">M58+O58</f>
        <v>0</v>
      </c>
    </row>
    <row r="59" spans="1:17" ht="22.5" customHeight="1" hidden="1">
      <c r="A59" s="29">
        <v>8</v>
      </c>
      <c r="B59" s="29">
        <f>POINTAGES!A59</f>
        <v>0</v>
      </c>
      <c r="C59" s="29">
        <f>POINTAGES!B59</f>
        <v>0</v>
      </c>
      <c r="D59" s="29">
        <f>POINTAGES!G59</f>
        <v>0</v>
      </c>
      <c r="E59" s="29">
        <f>POINTAGES!H59</f>
        <v>0</v>
      </c>
      <c r="F59" s="29">
        <f>POINTAGES!I59</f>
        <v>0</v>
      </c>
      <c r="G59" s="29">
        <f>POINTAGES!J59</f>
        <v>0</v>
      </c>
      <c r="H59" s="29">
        <f>POINTAGES!K59</f>
        <v>0</v>
      </c>
      <c r="I59" s="29">
        <f>POINTAGES!L59</f>
        <v>0</v>
      </c>
      <c r="J59" s="29">
        <f>POINTAGES!M59</f>
        <v>0</v>
      </c>
      <c r="K59" s="29">
        <f>POINTAGES!N59</f>
        <v>0</v>
      </c>
      <c r="L59" s="29">
        <f t="shared" si="10"/>
        <v>0</v>
      </c>
      <c r="M59" s="29">
        <f t="shared" si="11"/>
        <v>0</v>
      </c>
      <c r="N59" s="29"/>
      <c r="O59" s="29"/>
      <c r="P59" s="29">
        <f t="shared" si="12"/>
        <v>0</v>
      </c>
      <c r="Q59" s="29">
        <f t="shared" si="13"/>
        <v>0</v>
      </c>
    </row>
    <row r="60" spans="1:17" ht="22.5" customHeight="1" hidden="1">
      <c r="A60" s="29">
        <v>9</v>
      </c>
      <c r="B60" s="29">
        <f>POINTAGES!A60</f>
        <v>0</v>
      </c>
      <c r="C60" s="29">
        <f>POINTAGES!B60</f>
        <v>0</v>
      </c>
      <c r="D60" s="29">
        <f>POINTAGES!G60</f>
        <v>0</v>
      </c>
      <c r="E60" s="29">
        <f>POINTAGES!H60</f>
        <v>0</v>
      </c>
      <c r="F60" s="29">
        <f>POINTAGES!I60</f>
        <v>0</v>
      </c>
      <c r="G60" s="29">
        <f>POINTAGES!J60</f>
        <v>0</v>
      </c>
      <c r="H60" s="29">
        <f>POINTAGES!K60</f>
        <v>0</v>
      </c>
      <c r="I60" s="29">
        <f>POINTAGES!L60</f>
        <v>0</v>
      </c>
      <c r="J60" s="29">
        <f>POINTAGES!M60</f>
        <v>0</v>
      </c>
      <c r="K60" s="29">
        <f>POINTAGES!N60</f>
        <v>0</v>
      </c>
      <c r="L60" s="29">
        <f t="shared" si="10"/>
        <v>0</v>
      </c>
      <c r="M60" s="29">
        <f t="shared" si="11"/>
        <v>0</v>
      </c>
      <c r="N60" s="29"/>
      <c r="O60" s="29"/>
      <c r="P60" s="29">
        <f t="shared" si="12"/>
        <v>0</v>
      </c>
      <c r="Q60" s="29">
        <f t="shared" si="13"/>
        <v>0</v>
      </c>
    </row>
    <row r="61" spans="1:17" ht="22.5" customHeight="1" hidden="1">
      <c r="A61" s="29">
        <v>10</v>
      </c>
      <c r="B61" s="29">
        <f>POINTAGES!A61</f>
        <v>0</v>
      </c>
      <c r="C61" s="29">
        <f>POINTAGES!B61</f>
        <v>0</v>
      </c>
      <c r="D61" s="29">
        <f>POINTAGES!G61</f>
        <v>0</v>
      </c>
      <c r="E61" s="29">
        <f>POINTAGES!H61</f>
        <v>0</v>
      </c>
      <c r="F61" s="29">
        <f>POINTAGES!I61</f>
        <v>0</v>
      </c>
      <c r="G61" s="29">
        <f>POINTAGES!J61</f>
        <v>0</v>
      </c>
      <c r="H61" s="29">
        <f>POINTAGES!K61</f>
        <v>0</v>
      </c>
      <c r="I61" s="29">
        <f>POINTAGES!L61</f>
        <v>0</v>
      </c>
      <c r="J61" s="29">
        <f>POINTAGES!M61</f>
        <v>0</v>
      </c>
      <c r="K61" s="29">
        <f>POINTAGES!N61</f>
        <v>0</v>
      </c>
      <c r="L61" s="29">
        <f t="shared" si="10"/>
        <v>0</v>
      </c>
      <c r="M61" s="29">
        <f t="shared" si="11"/>
        <v>0</v>
      </c>
      <c r="N61" s="29"/>
      <c r="O61" s="29"/>
      <c r="P61" s="29">
        <f t="shared" si="12"/>
        <v>0</v>
      </c>
      <c r="Q61" s="29">
        <f t="shared" si="13"/>
        <v>0</v>
      </c>
    </row>
    <row r="62" spans="1:17" ht="22.5" customHeight="1" hidden="1">
      <c r="A62" s="29">
        <v>11</v>
      </c>
      <c r="B62" s="29">
        <f>POINTAGES!A62</f>
        <v>0</v>
      </c>
      <c r="C62" s="29">
        <f>POINTAGES!B62</f>
        <v>0</v>
      </c>
      <c r="D62" s="29">
        <f>POINTAGES!G62</f>
        <v>0</v>
      </c>
      <c r="E62" s="29">
        <f>POINTAGES!H62</f>
        <v>0</v>
      </c>
      <c r="F62" s="29">
        <f>POINTAGES!I62</f>
        <v>0</v>
      </c>
      <c r="G62" s="29">
        <f>POINTAGES!J62</f>
        <v>0</v>
      </c>
      <c r="H62" s="29">
        <f>POINTAGES!K62</f>
        <v>0</v>
      </c>
      <c r="I62" s="29">
        <f>POINTAGES!L62</f>
        <v>0</v>
      </c>
      <c r="J62" s="29">
        <f>POINTAGES!M62</f>
        <v>0</v>
      </c>
      <c r="K62" s="29">
        <f>POINTAGES!N62</f>
        <v>0</v>
      </c>
      <c r="L62" s="29">
        <f t="shared" si="10"/>
        <v>0</v>
      </c>
      <c r="M62" s="29">
        <f t="shared" si="11"/>
        <v>0</v>
      </c>
      <c r="N62" s="29"/>
      <c r="O62" s="29"/>
      <c r="P62" s="29">
        <f t="shared" si="12"/>
        <v>0</v>
      </c>
      <c r="Q62" s="29">
        <f t="shared" si="13"/>
        <v>0</v>
      </c>
    </row>
    <row r="63" spans="1:17" ht="22.5" customHeight="1" hidden="1">
      <c r="A63" s="29">
        <v>12</v>
      </c>
      <c r="B63" s="29">
        <f>POINTAGES!A63</f>
        <v>0</v>
      </c>
      <c r="C63" s="29">
        <f>POINTAGES!B63</f>
        <v>0</v>
      </c>
      <c r="D63" s="29">
        <f>POINTAGES!G63</f>
        <v>0</v>
      </c>
      <c r="E63" s="29">
        <f>POINTAGES!H63</f>
        <v>0</v>
      </c>
      <c r="F63" s="29">
        <f>POINTAGES!I63</f>
        <v>0</v>
      </c>
      <c r="G63" s="29">
        <f>POINTAGES!J63</f>
        <v>0</v>
      </c>
      <c r="H63" s="29">
        <f>POINTAGES!K63</f>
        <v>0</v>
      </c>
      <c r="I63" s="29">
        <f>POINTAGES!L63</f>
        <v>0</v>
      </c>
      <c r="J63" s="29">
        <f>POINTAGES!M63</f>
        <v>0</v>
      </c>
      <c r="K63" s="29">
        <f>POINTAGES!N63</f>
        <v>0</v>
      </c>
      <c r="L63" s="29">
        <f t="shared" si="10"/>
        <v>0</v>
      </c>
      <c r="M63" s="29">
        <f t="shared" si="11"/>
        <v>0</v>
      </c>
      <c r="N63" s="29"/>
      <c r="O63" s="29"/>
      <c r="P63" s="29">
        <f t="shared" si="12"/>
        <v>0</v>
      </c>
      <c r="Q63" s="29">
        <f t="shared" si="13"/>
        <v>0</v>
      </c>
    </row>
    <row r="64" spans="1:17" ht="39.75" customHeight="1">
      <c r="A64" s="86"/>
      <c r="B64" s="87" t="s">
        <v>148</v>
      </c>
      <c r="C64" s="88" t="s">
        <v>90</v>
      </c>
      <c r="D64" s="86" t="s">
        <v>3</v>
      </c>
      <c r="E64" s="88" t="s">
        <v>2</v>
      </c>
      <c r="F64" s="86" t="s">
        <v>11</v>
      </c>
      <c r="G64" s="88" t="s">
        <v>2</v>
      </c>
      <c r="H64" s="86" t="s">
        <v>6</v>
      </c>
      <c r="I64" s="88" t="s">
        <v>2</v>
      </c>
      <c r="J64" s="86" t="s">
        <v>7</v>
      </c>
      <c r="K64" s="88" t="s">
        <v>2</v>
      </c>
      <c r="L64" s="86" t="s">
        <v>8</v>
      </c>
      <c r="M64" s="88" t="s">
        <v>2</v>
      </c>
      <c r="N64" s="89" t="s">
        <v>9</v>
      </c>
      <c r="O64" s="88" t="s">
        <v>2</v>
      </c>
      <c r="P64" s="92" t="s">
        <v>34</v>
      </c>
      <c r="Q64" s="93" t="s">
        <v>2</v>
      </c>
    </row>
    <row r="65" spans="1:18" ht="22.5" customHeight="1">
      <c r="A65" s="153">
        <v>1</v>
      </c>
      <c r="B65" s="153" t="str">
        <f>POINTAGES!A68</f>
        <v>Guillaume Boucher</v>
      </c>
      <c r="C65" s="153" t="str">
        <f>POINTAGES!B68</f>
        <v># 42</v>
      </c>
      <c r="D65" s="154">
        <f>POINTAGES!G68</f>
        <v>50</v>
      </c>
      <c r="E65" s="154">
        <f>POINTAGES!H68</f>
        <v>4</v>
      </c>
      <c r="F65" s="154">
        <f>POINTAGES!I68</f>
        <v>49</v>
      </c>
      <c r="G65" s="154">
        <f>POINTAGES!J68</f>
        <v>6</v>
      </c>
      <c r="H65" s="154">
        <f>POINTAGES!K68</f>
        <v>49</v>
      </c>
      <c r="I65" s="154">
        <f>POINTAGES!L68</f>
        <v>4</v>
      </c>
      <c r="J65" s="154">
        <f>POINTAGES!M68</f>
        <v>50</v>
      </c>
      <c r="K65" s="154">
        <f>POINTAGES!N68</f>
        <v>6</v>
      </c>
      <c r="L65" s="154">
        <f aca="true" t="shared" si="14" ref="L65:M71">D65+F65+H65+J65</f>
        <v>198</v>
      </c>
      <c r="M65" s="154">
        <f t="shared" si="14"/>
        <v>20</v>
      </c>
      <c r="N65" s="154">
        <v>75</v>
      </c>
      <c r="O65" s="154">
        <v>7</v>
      </c>
      <c r="P65" s="154">
        <f aca="true" t="shared" si="15" ref="P65:Q71">L65+N65</f>
        <v>273</v>
      </c>
      <c r="Q65" s="154">
        <f t="shared" si="15"/>
        <v>27</v>
      </c>
      <c r="R65" s="111" t="s">
        <v>20</v>
      </c>
    </row>
    <row r="66" spans="1:18" ht="22.5" customHeight="1">
      <c r="A66" s="153">
        <v>2</v>
      </c>
      <c r="B66" s="153" t="str">
        <f>POINTAGES!A71</f>
        <v>Caroline Poirier</v>
      </c>
      <c r="C66" s="153" t="str">
        <f>POINTAGES!B71</f>
        <v># 45</v>
      </c>
      <c r="D66" s="154">
        <f>POINTAGES!G71</f>
        <v>46</v>
      </c>
      <c r="E66" s="154">
        <f>POINTAGES!H71</f>
        <v>3</v>
      </c>
      <c r="F66" s="154">
        <f>POINTAGES!I71</f>
        <v>50</v>
      </c>
      <c r="G66" s="154">
        <f>POINTAGES!J71</f>
        <v>4</v>
      </c>
      <c r="H66" s="154">
        <f>POINTAGES!K71</f>
        <v>50</v>
      </c>
      <c r="I66" s="154">
        <f>POINTAGES!L71</f>
        <v>8</v>
      </c>
      <c r="J66" s="154">
        <f>POINTAGES!M71</f>
        <v>50</v>
      </c>
      <c r="K66" s="154">
        <f>POINTAGES!N71</f>
        <v>7</v>
      </c>
      <c r="L66" s="154">
        <f t="shared" si="14"/>
        <v>196</v>
      </c>
      <c r="M66" s="154">
        <f t="shared" si="14"/>
        <v>22</v>
      </c>
      <c r="N66" s="154">
        <v>75</v>
      </c>
      <c r="O66" s="154">
        <v>8</v>
      </c>
      <c r="P66" s="154">
        <f t="shared" si="15"/>
        <v>271</v>
      </c>
      <c r="Q66" s="154">
        <f t="shared" si="15"/>
        <v>30</v>
      </c>
      <c r="R66" s="111" t="s">
        <v>21</v>
      </c>
    </row>
    <row r="67" spans="1:18" ht="22.5" customHeight="1">
      <c r="A67" s="153">
        <v>3</v>
      </c>
      <c r="B67" s="153" t="str">
        <f>POINTAGES!A67</f>
        <v>Éric Dorval</v>
      </c>
      <c r="C67" s="153" t="str">
        <f>POINTAGES!B67</f>
        <v># 41</v>
      </c>
      <c r="D67" s="154">
        <f>POINTAGES!G67</f>
        <v>47</v>
      </c>
      <c r="E67" s="154">
        <f>POINTAGES!H67</f>
        <v>2</v>
      </c>
      <c r="F67" s="154">
        <f>POINTAGES!I67</f>
        <v>49</v>
      </c>
      <c r="G67" s="154">
        <f>POINTAGES!J67</f>
        <v>2</v>
      </c>
      <c r="H67" s="154">
        <f>POINTAGES!K67</f>
        <v>50</v>
      </c>
      <c r="I67" s="154">
        <f>POINTAGES!L67</f>
        <v>6</v>
      </c>
      <c r="J67" s="154">
        <f>POINTAGES!M67</f>
        <v>50</v>
      </c>
      <c r="K67" s="154">
        <f>POINTAGES!N67</f>
        <v>5</v>
      </c>
      <c r="L67" s="154">
        <f t="shared" si="14"/>
        <v>196</v>
      </c>
      <c r="M67" s="154">
        <f t="shared" si="14"/>
        <v>15</v>
      </c>
      <c r="N67" s="154">
        <v>73</v>
      </c>
      <c r="O67" s="154">
        <v>6</v>
      </c>
      <c r="P67" s="154">
        <f t="shared" si="15"/>
        <v>269</v>
      </c>
      <c r="Q67" s="154">
        <f t="shared" si="15"/>
        <v>21</v>
      </c>
      <c r="R67" s="111" t="s">
        <v>22</v>
      </c>
    </row>
    <row r="68" spans="1:17" ht="22.5" customHeight="1">
      <c r="A68" s="153">
        <v>4</v>
      </c>
      <c r="B68" s="153" t="str">
        <f>POINTAGES!A69</f>
        <v>Denis Dumont</v>
      </c>
      <c r="C68" s="153" t="str">
        <f>POINTAGES!B69</f>
        <v># 43</v>
      </c>
      <c r="D68" s="154">
        <f>POINTAGES!G69</f>
        <v>47</v>
      </c>
      <c r="E68" s="154">
        <f>POINTAGES!H69</f>
        <v>5</v>
      </c>
      <c r="F68" s="154">
        <f>POINTAGES!I69</f>
        <v>47</v>
      </c>
      <c r="G68" s="154">
        <f>POINTAGES!J69</f>
        <v>3</v>
      </c>
      <c r="H68" s="154">
        <f>POINTAGES!K69</f>
        <v>50</v>
      </c>
      <c r="I68" s="154">
        <f>POINTAGES!L69</f>
        <v>6</v>
      </c>
      <c r="J68" s="154">
        <f>POINTAGES!M69</f>
        <v>45</v>
      </c>
      <c r="K68" s="154">
        <f>POINTAGES!N69</f>
        <v>1</v>
      </c>
      <c r="L68" s="154">
        <f t="shared" si="14"/>
        <v>189</v>
      </c>
      <c r="M68" s="154">
        <f t="shared" si="14"/>
        <v>15</v>
      </c>
      <c r="N68" s="154">
        <v>75</v>
      </c>
      <c r="O68" s="154">
        <v>7</v>
      </c>
      <c r="P68" s="154">
        <f t="shared" si="15"/>
        <v>264</v>
      </c>
      <c r="Q68" s="154">
        <f t="shared" si="15"/>
        <v>22</v>
      </c>
    </row>
    <row r="69" spans="1:17" ht="22.5" customHeight="1">
      <c r="A69" s="153">
        <v>5</v>
      </c>
      <c r="B69" s="153" t="str">
        <f>POINTAGES!A65</f>
        <v>Marius Dechamplain</v>
      </c>
      <c r="C69" s="153" t="str">
        <f>POINTAGES!B65</f>
        <v># 39</v>
      </c>
      <c r="D69" s="154">
        <f>POINTAGES!G65</f>
        <v>47</v>
      </c>
      <c r="E69" s="154">
        <f>POINTAGES!H65</f>
        <v>1</v>
      </c>
      <c r="F69" s="154">
        <f>POINTAGES!I65</f>
        <v>49</v>
      </c>
      <c r="G69" s="154">
        <f>POINTAGES!J65</f>
        <v>1</v>
      </c>
      <c r="H69" s="154">
        <f>POINTAGES!K65</f>
        <v>46</v>
      </c>
      <c r="I69" s="154">
        <f>POINTAGES!L65</f>
        <v>3</v>
      </c>
      <c r="J69" s="154">
        <f>POINTAGES!M65</f>
        <v>48</v>
      </c>
      <c r="K69" s="154">
        <f>POINTAGES!N65</f>
        <v>4</v>
      </c>
      <c r="L69" s="154">
        <f t="shared" si="14"/>
        <v>190</v>
      </c>
      <c r="M69" s="154">
        <f t="shared" si="14"/>
        <v>9</v>
      </c>
      <c r="N69" s="154">
        <v>73</v>
      </c>
      <c r="O69" s="154">
        <v>2</v>
      </c>
      <c r="P69" s="154">
        <f t="shared" si="15"/>
        <v>263</v>
      </c>
      <c r="Q69" s="154">
        <f t="shared" si="15"/>
        <v>11</v>
      </c>
    </row>
    <row r="70" spans="1:17" ht="22.5" customHeight="1">
      <c r="A70" s="153">
        <v>6</v>
      </c>
      <c r="B70" s="153" t="str">
        <f>POINTAGES!A70</f>
        <v>Luc Voyer</v>
      </c>
      <c r="C70" s="153" t="str">
        <f>POINTAGES!B70</f>
        <v># 44</v>
      </c>
      <c r="D70" s="154">
        <f>POINTAGES!G70</f>
        <v>47</v>
      </c>
      <c r="E70" s="154">
        <f>POINTAGES!H70</f>
        <v>1</v>
      </c>
      <c r="F70" s="154">
        <f>POINTAGES!I70</f>
        <v>48</v>
      </c>
      <c r="G70" s="154">
        <f>POINTAGES!J70</f>
        <v>4</v>
      </c>
      <c r="H70" s="154">
        <f>POINTAGES!K70</f>
        <v>46</v>
      </c>
      <c r="I70" s="154">
        <f>POINTAGES!L70</f>
        <v>1</v>
      </c>
      <c r="J70" s="154">
        <f>POINTAGES!M70</f>
        <v>47</v>
      </c>
      <c r="K70" s="154">
        <f>POINTAGES!N70</f>
        <v>4</v>
      </c>
      <c r="L70" s="154">
        <f t="shared" si="14"/>
        <v>188</v>
      </c>
      <c r="M70" s="154">
        <f t="shared" si="14"/>
        <v>10</v>
      </c>
      <c r="N70" s="154">
        <v>65</v>
      </c>
      <c r="O70" s="154">
        <v>3</v>
      </c>
      <c r="P70" s="154">
        <f t="shared" si="15"/>
        <v>253</v>
      </c>
      <c r="Q70" s="154">
        <f t="shared" si="15"/>
        <v>13</v>
      </c>
    </row>
    <row r="71" spans="1:17" ht="22.5" customHeight="1">
      <c r="A71" s="29">
        <v>7</v>
      </c>
      <c r="B71" s="29" t="str">
        <f>POINTAGES!A66</f>
        <v>Guy Coté</v>
      </c>
      <c r="C71" s="29" t="str">
        <f>POINTAGES!B66</f>
        <v># 40</v>
      </c>
      <c r="D71" s="147">
        <f>POINTAGES!G66</f>
        <v>45</v>
      </c>
      <c r="E71" s="147">
        <f>POINTAGES!H66</f>
        <v>2</v>
      </c>
      <c r="F71" s="147">
        <f>POINTAGES!I66</f>
        <v>47</v>
      </c>
      <c r="G71" s="147">
        <f>POINTAGES!J66</f>
        <v>5</v>
      </c>
      <c r="H71" s="147">
        <f>POINTAGES!K66</f>
        <v>46</v>
      </c>
      <c r="I71" s="147">
        <f>POINTAGES!L66</f>
        <v>3</v>
      </c>
      <c r="J71" s="147">
        <f>POINTAGES!M66</f>
        <v>49</v>
      </c>
      <c r="K71" s="147">
        <f>POINTAGES!N66</f>
        <v>3</v>
      </c>
      <c r="L71" s="147">
        <f t="shared" si="14"/>
        <v>187</v>
      </c>
      <c r="M71" s="147">
        <f t="shared" si="14"/>
        <v>13</v>
      </c>
      <c r="N71" s="147"/>
      <c r="O71" s="147"/>
      <c r="P71" s="147">
        <f t="shared" si="15"/>
        <v>187</v>
      </c>
      <c r="Q71" s="147">
        <f t="shared" si="15"/>
        <v>13</v>
      </c>
    </row>
    <row r="72" spans="1:17" ht="22.5" customHeight="1" hidden="1">
      <c r="A72" s="29">
        <v>8</v>
      </c>
      <c r="B72" s="29">
        <f>POINTAGES!A72</f>
        <v>0</v>
      </c>
      <c r="C72" s="29">
        <f>POINTAGES!B72</f>
        <v>0</v>
      </c>
      <c r="D72" s="29">
        <f>POINTAGES!G72</f>
        <v>0</v>
      </c>
      <c r="E72" s="29">
        <f>POINTAGES!H72</f>
        <v>0</v>
      </c>
      <c r="F72" s="29">
        <f>POINTAGES!I72</f>
        <v>0</v>
      </c>
      <c r="G72" s="29">
        <f>POINTAGES!J72</f>
        <v>0</v>
      </c>
      <c r="H72" s="29">
        <f>POINTAGES!K72</f>
        <v>0</v>
      </c>
      <c r="I72" s="29">
        <f>POINTAGES!L72</f>
        <v>0</v>
      </c>
      <c r="J72" s="29">
        <f>POINTAGES!M72</f>
        <v>0</v>
      </c>
      <c r="K72" s="29">
        <f>POINTAGES!N72</f>
        <v>0</v>
      </c>
      <c r="L72" s="29">
        <f aca="true" t="shared" si="16" ref="L72:M76">D72+F72+H72+J72</f>
        <v>0</v>
      </c>
      <c r="M72" s="29">
        <f t="shared" si="16"/>
        <v>0</v>
      </c>
      <c r="N72" s="29"/>
      <c r="O72" s="29"/>
      <c r="P72" s="29">
        <f aca="true" t="shared" si="17" ref="P72:Q76">L72+N72</f>
        <v>0</v>
      </c>
      <c r="Q72" s="29">
        <f t="shared" si="17"/>
        <v>0</v>
      </c>
    </row>
    <row r="73" spans="1:17" ht="22.5" customHeight="1" hidden="1">
      <c r="A73" s="29">
        <v>9</v>
      </c>
      <c r="B73" s="29">
        <f>POINTAGES!A73</f>
        <v>0</v>
      </c>
      <c r="C73" s="29">
        <f>POINTAGES!B73</f>
        <v>0</v>
      </c>
      <c r="D73" s="29">
        <f>POINTAGES!G73</f>
        <v>0</v>
      </c>
      <c r="E73" s="29">
        <f>POINTAGES!H73</f>
        <v>0</v>
      </c>
      <c r="F73" s="29">
        <f>POINTAGES!I73</f>
        <v>0</v>
      </c>
      <c r="G73" s="29">
        <f>POINTAGES!J73</f>
        <v>0</v>
      </c>
      <c r="H73" s="29">
        <f>POINTAGES!K73</f>
        <v>0</v>
      </c>
      <c r="I73" s="29">
        <f>POINTAGES!L73</f>
        <v>0</v>
      </c>
      <c r="J73" s="29">
        <f>POINTAGES!M73</f>
        <v>0</v>
      </c>
      <c r="K73" s="29">
        <f>POINTAGES!N73</f>
        <v>0</v>
      </c>
      <c r="L73" s="29">
        <f t="shared" si="16"/>
        <v>0</v>
      </c>
      <c r="M73" s="29">
        <f t="shared" si="16"/>
        <v>0</v>
      </c>
      <c r="N73" s="29"/>
      <c r="O73" s="29"/>
      <c r="P73" s="29">
        <f t="shared" si="17"/>
        <v>0</v>
      </c>
      <c r="Q73" s="29">
        <f t="shared" si="17"/>
        <v>0</v>
      </c>
    </row>
    <row r="74" spans="1:17" ht="22.5" customHeight="1" hidden="1">
      <c r="A74" s="29">
        <v>10</v>
      </c>
      <c r="B74" s="29">
        <f>POINTAGES!A74</f>
        <v>0</v>
      </c>
      <c r="C74" s="29">
        <f>POINTAGES!B74</f>
        <v>0</v>
      </c>
      <c r="D74" s="29">
        <f>POINTAGES!G74</f>
        <v>0</v>
      </c>
      <c r="E74" s="29">
        <f>POINTAGES!H74</f>
        <v>0</v>
      </c>
      <c r="F74" s="29">
        <f>POINTAGES!I74</f>
        <v>0</v>
      </c>
      <c r="G74" s="29">
        <f>POINTAGES!J74</f>
        <v>0</v>
      </c>
      <c r="H74" s="29">
        <f>POINTAGES!K74</f>
        <v>0</v>
      </c>
      <c r="I74" s="29">
        <f>POINTAGES!L74</f>
        <v>0</v>
      </c>
      <c r="J74" s="29">
        <f>POINTAGES!M74</f>
        <v>0</v>
      </c>
      <c r="K74" s="29">
        <f>POINTAGES!N74</f>
        <v>0</v>
      </c>
      <c r="L74" s="29">
        <f t="shared" si="16"/>
        <v>0</v>
      </c>
      <c r="M74" s="29">
        <f t="shared" si="16"/>
        <v>0</v>
      </c>
      <c r="N74" s="29"/>
      <c r="O74" s="29"/>
      <c r="P74" s="29">
        <f t="shared" si="17"/>
        <v>0</v>
      </c>
      <c r="Q74" s="29">
        <f t="shared" si="17"/>
        <v>0</v>
      </c>
    </row>
    <row r="75" spans="1:17" ht="22.5" customHeight="1" hidden="1">
      <c r="A75" s="29">
        <v>11</v>
      </c>
      <c r="B75" s="29">
        <f>POINTAGES!A75</f>
        <v>0</v>
      </c>
      <c r="C75" s="29">
        <f>POINTAGES!B75</f>
        <v>0</v>
      </c>
      <c r="D75" s="29">
        <f>POINTAGES!G75</f>
        <v>0</v>
      </c>
      <c r="E75" s="29">
        <f>POINTAGES!H75</f>
        <v>0</v>
      </c>
      <c r="F75" s="29">
        <f>POINTAGES!I75</f>
        <v>0</v>
      </c>
      <c r="G75" s="29">
        <f>POINTAGES!J75</f>
        <v>0</v>
      </c>
      <c r="H75" s="29">
        <f>POINTAGES!K75</f>
        <v>0</v>
      </c>
      <c r="I75" s="29">
        <f>POINTAGES!L75</f>
        <v>0</v>
      </c>
      <c r="J75" s="29">
        <f>POINTAGES!M75</f>
        <v>0</v>
      </c>
      <c r="K75" s="29">
        <f>POINTAGES!N75</f>
        <v>0</v>
      </c>
      <c r="L75" s="29">
        <f t="shared" si="16"/>
        <v>0</v>
      </c>
      <c r="M75" s="29">
        <f t="shared" si="16"/>
        <v>0</v>
      </c>
      <c r="N75" s="29"/>
      <c r="O75" s="29"/>
      <c r="P75" s="29">
        <f t="shared" si="17"/>
        <v>0</v>
      </c>
      <c r="Q75" s="29">
        <f t="shared" si="17"/>
        <v>0</v>
      </c>
    </row>
    <row r="76" spans="1:17" ht="22.5" customHeight="1" hidden="1">
      <c r="A76" s="29">
        <v>12</v>
      </c>
      <c r="B76" s="29">
        <f>POINTAGES!A76</f>
        <v>0</v>
      </c>
      <c r="C76" s="29">
        <f>POINTAGES!B76</f>
        <v>0</v>
      </c>
      <c r="D76" s="29">
        <f>POINTAGES!G76</f>
        <v>0</v>
      </c>
      <c r="E76" s="29">
        <f>POINTAGES!H76</f>
        <v>0</v>
      </c>
      <c r="F76" s="29">
        <f>POINTAGES!I76</f>
        <v>0</v>
      </c>
      <c r="G76" s="29">
        <f>POINTAGES!J76</f>
        <v>0</v>
      </c>
      <c r="H76" s="29">
        <f>POINTAGES!K76</f>
        <v>0</v>
      </c>
      <c r="I76" s="29">
        <f>POINTAGES!L76</f>
        <v>0</v>
      </c>
      <c r="J76" s="29">
        <f>POINTAGES!M76</f>
        <v>0</v>
      </c>
      <c r="K76" s="29">
        <f>POINTAGES!N76</f>
        <v>0</v>
      </c>
      <c r="L76" s="29">
        <f t="shared" si="16"/>
        <v>0</v>
      </c>
      <c r="M76" s="29">
        <f t="shared" si="16"/>
        <v>0</v>
      </c>
      <c r="N76" s="29"/>
      <c r="O76" s="29"/>
      <c r="P76" s="29">
        <f t="shared" si="17"/>
        <v>0</v>
      </c>
      <c r="Q76" s="29">
        <f t="shared" si="17"/>
        <v>0</v>
      </c>
    </row>
    <row r="77" s="4" customFormat="1" ht="39.7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656" ht="21" customHeight="1">
      <c r="DP656" s="5" t="s">
        <v>151</v>
      </c>
    </row>
  </sheetData>
  <sheetProtection/>
  <printOptions horizontalCentered="1" verticalCentered="1"/>
  <pageMargins left="0.7874015748031497" right="0" top="0.4724409448818898" bottom="0.4724409448818898" header="0.3937007874015748" footer="0.3937007874015748"/>
  <pageSetup fitToHeight="2" horizontalDpi="300" verticalDpi="300" orientation="landscape" paperSize="5" scale="84" r:id="rId1"/>
  <rowBreaks count="1" manualBreakCount="1">
    <brk id="26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N76"/>
  <sheetViews>
    <sheetView zoomScale="115" zoomScaleNormal="115" zoomScaleSheetLayoutView="100" zoomScalePageLayoutView="0" workbookViewId="0" topLeftCell="A1">
      <selection activeCell="J12" sqref="J12"/>
    </sheetView>
  </sheetViews>
  <sheetFormatPr defaultColWidth="11.57421875" defaultRowHeight="12.75"/>
  <cols>
    <col min="1" max="1" width="5.140625" style="7" customWidth="1"/>
    <col min="2" max="2" width="35.7109375" style="7" customWidth="1"/>
    <col min="3" max="3" width="6.7109375" style="7" customWidth="1"/>
    <col min="4" max="4" width="15.7109375" style="7" customWidth="1"/>
    <col min="5" max="5" width="6.7109375" style="7" customWidth="1"/>
    <col min="6" max="6" width="15.7109375" style="7" customWidth="1"/>
    <col min="7" max="7" width="6.7109375" style="7" customWidth="1"/>
    <col min="8" max="8" width="15.7109375" style="7" customWidth="1"/>
    <col min="9" max="9" width="6.7109375" style="7" customWidth="1"/>
    <col min="10" max="10" width="15.7109375" style="7" customWidth="1"/>
    <col min="11" max="11" width="6.7109375" style="7" customWidth="1"/>
    <col min="12" max="12" width="25.7109375" style="7" customWidth="1"/>
    <col min="13" max="13" width="8.7109375" style="7" customWidth="1"/>
    <col min="14" max="14" width="9.421875" style="13" customWidth="1"/>
    <col min="15" max="16384" width="11.57421875" style="7" customWidth="1"/>
  </cols>
  <sheetData>
    <row r="1" spans="1:13" ht="60" customHeight="1">
      <c r="A1" s="64"/>
      <c r="B1" s="65" t="s">
        <v>144</v>
      </c>
      <c r="C1" s="65"/>
      <c r="D1" s="65"/>
      <c r="E1" s="66"/>
      <c r="F1" s="65" t="s">
        <v>145</v>
      </c>
      <c r="G1" s="67"/>
      <c r="H1" s="68"/>
      <c r="I1" s="65"/>
      <c r="J1" s="68"/>
      <c r="K1" s="66"/>
      <c r="L1" s="69" t="s">
        <v>10</v>
      </c>
      <c r="M1" s="70"/>
    </row>
    <row r="2" spans="1:13" ht="49.5" customHeight="1">
      <c r="A2" s="71"/>
      <c r="B2" s="72" t="s">
        <v>12</v>
      </c>
      <c r="C2" s="74" t="s">
        <v>90</v>
      </c>
      <c r="D2" s="73" t="s">
        <v>1</v>
      </c>
      <c r="E2" s="74" t="s">
        <v>2</v>
      </c>
      <c r="F2" s="73" t="s">
        <v>44</v>
      </c>
      <c r="G2" s="74" t="s">
        <v>2</v>
      </c>
      <c r="H2" s="73" t="s">
        <v>46</v>
      </c>
      <c r="I2" s="74" t="s">
        <v>2</v>
      </c>
      <c r="J2" s="73" t="s">
        <v>52</v>
      </c>
      <c r="K2" s="74" t="s">
        <v>2</v>
      </c>
      <c r="L2" s="75" t="s">
        <v>30</v>
      </c>
      <c r="M2" s="76" t="s">
        <v>2</v>
      </c>
    </row>
    <row r="3" spans="1:14" ht="22.5" customHeight="1">
      <c r="A3" s="79">
        <v>1</v>
      </c>
      <c r="B3" s="79" t="str">
        <f>POINTAGES!A36</f>
        <v>David Nuthall</v>
      </c>
      <c r="C3" s="79" t="str">
        <f>POINTAGES!B36</f>
        <v># 34</v>
      </c>
      <c r="D3" s="148">
        <f>POINTAGES!C36</f>
        <v>50</v>
      </c>
      <c r="E3" s="148">
        <f>POINTAGES!D36</f>
        <v>4</v>
      </c>
      <c r="F3" s="148">
        <f>POINTAGES!E36</f>
        <v>50</v>
      </c>
      <c r="G3" s="148">
        <f>POINTAGES!F36</f>
        <v>5</v>
      </c>
      <c r="H3" s="148">
        <f>POINTAGES!G36</f>
        <v>50</v>
      </c>
      <c r="I3" s="148">
        <f>POINTAGES!H36</f>
        <v>7</v>
      </c>
      <c r="J3" s="148">
        <f>POINTAGES!I36</f>
        <v>50</v>
      </c>
      <c r="K3" s="148">
        <f>POINTAGES!J36</f>
        <v>6.2</v>
      </c>
      <c r="L3" s="148">
        <f aca="true" t="shared" si="0" ref="L3:L50">D3+F3+H3+J3</f>
        <v>200</v>
      </c>
      <c r="M3" s="148">
        <f aca="true" t="shared" si="1" ref="M3:M50">E3+G3+I3+K3</f>
        <v>22.2</v>
      </c>
      <c r="N3" s="111" t="s">
        <v>23</v>
      </c>
    </row>
    <row r="4" spans="1:14" ht="22.5" customHeight="1">
      <c r="A4" s="79">
        <v>2</v>
      </c>
      <c r="B4" s="79" t="str">
        <f>POINTAGES!A37</f>
        <v>Lindsay Peden</v>
      </c>
      <c r="C4" s="79" t="str">
        <f>POINTAGES!B37</f>
        <v># 48</v>
      </c>
      <c r="D4" s="148">
        <f>POINTAGES!C37</f>
        <v>50</v>
      </c>
      <c r="E4" s="148">
        <f>POINTAGES!D37</f>
        <v>3</v>
      </c>
      <c r="F4" s="148">
        <f>POINTAGES!E37</f>
        <v>49</v>
      </c>
      <c r="G4" s="148">
        <f>POINTAGES!F37</f>
        <v>6</v>
      </c>
      <c r="H4" s="148">
        <f>POINTAGES!G37</f>
        <v>49</v>
      </c>
      <c r="I4" s="148">
        <f>POINTAGES!H37</f>
        <v>4</v>
      </c>
      <c r="J4" s="148">
        <f>POINTAGES!I37</f>
        <v>50</v>
      </c>
      <c r="K4" s="148">
        <f>POINTAGES!J37</f>
        <v>5.3</v>
      </c>
      <c r="L4" s="148">
        <f t="shared" si="0"/>
        <v>198</v>
      </c>
      <c r="M4" s="148">
        <f t="shared" si="1"/>
        <v>18.3</v>
      </c>
      <c r="N4" s="111" t="s">
        <v>24</v>
      </c>
    </row>
    <row r="5" spans="1:14" ht="22.5" customHeight="1">
      <c r="A5" s="79">
        <v>3</v>
      </c>
      <c r="B5" s="79" t="str">
        <f>POINTAGES!A22</f>
        <v>Clément Rousseau</v>
      </c>
      <c r="C5" s="79" t="str">
        <f>POINTAGES!B22</f>
        <v># 20</v>
      </c>
      <c r="D5" s="148">
        <f>POINTAGES!C22</f>
        <v>50</v>
      </c>
      <c r="E5" s="148">
        <f>POINTAGES!D22</f>
        <v>5</v>
      </c>
      <c r="F5" s="148">
        <f>POINTAGES!E22</f>
        <v>49</v>
      </c>
      <c r="G5" s="148">
        <f>POINTAGES!F22</f>
        <v>1</v>
      </c>
      <c r="H5" s="148">
        <f>POINTAGES!G22</f>
        <v>49</v>
      </c>
      <c r="I5" s="148">
        <f>POINTAGES!H22</f>
        <v>5</v>
      </c>
      <c r="J5" s="148">
        <f>POINTAGES!I22</f>
        <v>50</v>
      </c>
      <c r="K5" s="148">
        <f>POINTAGES!J22</f>
        <v>3</v>
      </c>
      <c r="L5" s="148">
        <f t="shared" si="0"/>
        <v>198</v>
      </c>
      <c r="M5" s="148">
        <f t="shared" si="1"/>
        <v>14</v>
      </c>
      <c r="N5" s="111" t="s">
        <v>25</v>
      </c>
    </row>
    <row r="6" spans="1:14" ht="22.5" customHeight="1">
      <c r="A6" s="79">
        <v>4</v>
      </c>
      <c r="B6" s="79" t="str">
        <f>POINTAGES!A8</f>
        <v>Johan Sauer</v>
      </c>
      <c r="C6" s="79" t="str">
        <f>POINTAGES!B8</f>
        <v># 6</v>
      </c>
      <c r="D6" s="148">
        <f>POINTAGES!C8</f>
        <v>50</v>
      </c>
      <c r="E6" s="148">
        <f>POINTAGES!D8</f>
        <v>6</v>
      </c>
      <c r="F6" s="148">
        <f>POINTAGES!E8</f>
        <v>50</v>
      </c>
      <c r="G6" s="148">
        <f>POINTAGES!F8</f>
        <v>4</v>
      </c>
      <c r="H6" s="148">
        <f>POINTAGES!G8</f>
        <v>49</v>
      </c>
      <c r="I6" s="148">
        <f>POINTAGES!H8</f>
        <v>8</v>
      </c>
      <c r="J6" s="148">
        <f>POINTAGES!I8</f>
        <v>48</v>
      </c>
      <c r="K6" s="148">
        <f>POINTAGES!J8</f>
        <v>5</v>
      </c>
      <c r="L6" s="148">
        <f t="shared" si="0"/>
        <v>197</v>
      </c>
      <c r="M6" s="148">
        <f t="shared" si="1"/>
        <v>23</v>
      </c>
      <c r="N6" s="31"/>
    </row>
    <row r="7" spans="1:14" ht="22.5" customHeight="1">
      <c r="A7" s="79">
        <v>5</v>
      </c>
      <c r="B7" s="79" t="str">
        <f>POINTAGES!A30</f>
        <v>Tom Rylands</v>
      </c>
      <c r="C7" s="79" t="str">
        <f>POINTAGES!B30</f>
        <v># 28</v>
      </c>
      <c r="D7" s="148">
        <f>POINTAGES!C30</f>
        <v>50</v>
      </c>
      <c r="E7" s="148">
        <f>POINTAGES!D30</f>
        <v>6.3</v>
      </c>
      <c r="F7" s="148">
        <f>POINTAGES!E30</f>
        <v>48</v>
      </c>
      <c r="G7" s="148">
        <f>POINTAGES!F30</f>
        <v>4</v>
      </c>
      <c r="H7" s="148">
        <f>POINTAGES!G30</f>
        <v>50</v>
      </c>
      <c r="I7" s="148">
        <f>POINTAGES!H30</f>
        <v>6.3</v>
      </c>
      <c r="J7" s="148">
        <f>POINTAGES!I30</f>
        <v>49</v>
      </c>
      <c r="K7" s="148">
        <f>POINTAGES!J30</f>
        <v>2</v>
      </c>
      <c r="L7" s="148">
        <f t="shared" si="0"/>
        <v>197</v>
      </c>
      <c r="M7" s="148">
        <f t="shared" si="1"/>
        <v>18.6</v>
      </c>
      <c r="N7" s="31"/>
    </row>
    <row r="8" spans="1:14" ht="22.5" customHeight="1">
      <c r="A8" s="79">
        <v>6</v>
      </c>
      <c r="B8" s="79" t="str">
        <f>POINTAGES!A17</f>
        <v>Jeremy Tuck</v>
      </c>
      <c r="C8" s="79" t="str">
        <f>POINTAGES!B17</f>
        <v># 15</v>
      </c>
      <c r="D8" s="148">
        <f>POINTAGES!C17</f>
        <v>49</v>
      </c>
      <c r="E8" s="148">
        <f>POINTAGES!D17</f>
        <v>3.3</v>
      </c>
      <c r="F8" s="148">
        <f>POINTAGES!E17</f>
        <v>50</v>
      </c>
      <c r="G8" s="148">
        <f>POINTAGES!F17</f>
        <v>3</v>
      </c>
      <c r="H8" s="148">
        <f>POINTAGES!G17</f>
        <v>50</v>
      </c>
      <c r="I8" s="148">
        <f>POINTAGES!H17</f>
        <v>4</v>
      </c>
      <c r="J8" s="148">
        <f>POINTAGES!I17</f>
        <v>48</v>
      </c>
      <c r="K8" s="148">
        <f>POINTAGES!J17</f>
        <v>7</v>
      </c>
      <c r="L8" s="148">
        <f t="shared" si="0"/>
        <v>197</v>
      </c>
      <c r="M8" s="148">
        <f t="shared" si="1"/>
        <v>17.3</v>
      </c>
      <c r="N8" s="31"/>
    </row>
    <row r="9" spans="1:14" ht="22.5" customHeight="1">
      <c r="A9" s="79">
        <v>7</v>
      </c>
      <c r="B9" s="79" t="str">
        <f>POINTAGES!A5</f>
        <v> Nicole Rossignol</v>
      </c>
      <c r="C9" s="79" t="str">
        <f>POINTAGES!B5</f>
        <v># 3</v>
      </c>
      <c r="D9" s="148">
        <f>POINTAGES!C5</f>
        <v>48</v>
      </c>
      <c r="E9" s="148">
        <f>POINTAGES!D5</f>
        <v>6.2</v>
      </c>
      <c r="F9" s="148">
        <f>POINTAGES!E5</f>
        <v>49</v>
      </c>
      <c r="G9" s="148">
        <f>POINTAGES!F5</f>
        <v>3</v>
      </c>
      <c r="H9" s="148">
        <f>POINTAGES!G5</f>
        <v>49</v>
      </c>
      <c r="I9" s="148">
        <f>POINTAGES!H5</f>
        <v>7.2</v>
      </c>
      <c r="J9" s="148">
        <f>POINTAGES!I5</f>
        <v>50</v>
      </c>
      <c r="K9" s="148">
        <f>POINTAGES!J5</f>
        <v>8</v>
      </c>
      <c r="L9" s="148">
        <f t="shared" si="0"/>
        <v>196</v>
      </c>
      <c r="M9" s="148">
        <f t="shared" si="1"/>
        <v>24.4</v>
      </c>
      <c r="N9" s="31"/>
    </row>
    <row r="10" spans="1:14" ht="22.5" customHeight="1">
      <c r="A10" s="79">
        <v>8</v>
      </c>
      <c r="B10" s="79" t="str">
        <f>POINTAGES!A32</f>
        <v>Gale Stewart</v>
      </c>
      <c r="C10" s="79" t="str">
        <f>POINTAGES!B32</f>
        <v># 30</v>
      </c>
      <c r="D10" s="148">
        <f>POINTAGES!C32</f>
        <v>49</v>
      </c>
      <c r="E10" s="148">
        <f>POINTAGES!D32</f>
        <v>5</v>
      </c>
      <c r="F10" s="148">
        <f>POINTAGES!E32</f>
        <v>48</v>
      </c>
      <c r="G10" s="148">
        <f>POINTAGES!F32</f>
        <v>4</v>
      </c>
      <c r="H10" s="148">
        <f>POINTAGES!G32</f>
        <v>49</v>
      </c>
      <c r="I10" s="148">
        <f>POINTAGES!H32</f>
        <v>8</v>
      </c>
      <c r="J10" s="148">
        <f>POINTAGES!I32</f>
        <v>49</v>
      </c>
      <c r="K10" s="148">
        <f>POINTAGES!J32</f>
        <v>8</v>
      </c>
      <c r="L10" s="148">
        <f t="shared" si="0"/>
        <v>195</v>
      </c>
      <c r="M10" s="148">
        <f t="shared" si="1"/>
        <v>25</v>
      </c>
      <c r="N10" s="31"/>
    </row>
    <row r="11" spans="1:14" ht="22.5" customHeight="1">
      <c r="A11" s="79">
        <v>9</v>
      </c>
      <c r="B11" s="79" t="str">
        <f>POINTAGES!A26</f>
        <v>Jacques Dugas</v>
      </c>
      <c r="C11" s="79" t="str">
        <f>POINTAGES!B26</f>
        <v># 24</v>
      </c>
      <c r="D11" s="148">
        <f>POINTAGES!C26</f>
        <v>50</v>
      </c>
      <c r="E11" s="148">
        <f>POINTAGES!D26</f>
        <v>7.3</v>
      </c>
      <c r="F11" s="148">
        <f>POINTAGES!E26</f>
        <v>47</v>
      </c>
      <c r="G11" s="148">
        <f>POINTAGES!F26</f>
        <v>3</v>
      </c>
      <c r="H11" s="148">
        <f>POINTAGES!G26</f>
        <v>48</v>
      </c>
      <c r="I11" s="148">
        <f>POINTAGES!H26</f>
        <v>5</v>
      </c>
      <c r="J11" s="148">
        <f>POINTAGES!I26</f>
        <v>50</v>
      </c>
      <c r="K11" s="148">
        <f>POINTAGES!J26</f>
        <v>6.3</v>
      </c>
      <c r="L11" s="148">
        <f t="shared" si="0"/>
        <v>195</v>
      </c>
      <c r="M11" s="148">
        <f t="shared" si="1"/>
        <v>21.6</v>
      </c>
      <c r="N11" s="31"/>
    </row>
    <row r="12" spans="1:14" ht="22.5" customHeight="1">
      <c r="A12" s="79">
        <v>10</v>
      </c>
      <c r="B12" s="79" t="str">
        <f>POINTAGES!A33</f>
        <v>Jon Underwood</v>
      </c>
      <c r="C12" s="79" t="str">
        <f>POINTAGES!B33</f>
        <v># 31</v>
      </c>
      <c r="D12" s="148">
        <f>POINTAGES!C33</f>
        <v>49</v>
      </c>
      <c r="E12" s="148">
        <f>POINTAGES!D33</f>
        <v>8</v>
      </c>
      <c r="F12" s="148">
        <f>POINTAGES!E33</f>
        <v>48</v>
      </c>
      <c r="G12" s="148">
        <f>POINTAGES!F33</f>
        <v>3</v>
      </c>
      <c r="H12" s="148">
        <f>POINTAGES!G33</f>
        <v>48</v>
      </c>
      <c r="I12" s="148">
        <f>POINTAGES!H33</f>
        <v>5</v>
      </c>
      <c r="J12" s="148">
        <f>POINTAGES!I33</f>
        <v>50</v>
      </c>
      <c r="K12" s="148">
        <f>POINTAGES!J33</f>
        <v>4</v>
      </c>
      <c r="L12" s="148">
        <f t="shared" si="0"/>
        <v>195</v>
      </c>
      <c r="M12" s="148">
        <f t="shared" si="1"/>
        <v>20</v>
      </c>
      <c r="N12" s="31"/>
    </row>
    <row r="13" spans="1:14" ht="22.5" customHeight="1">
      <c r="A13" s="79">
        <v>11</v>
      </c>
      <c r="B13" s="79" t="str">
        <f>POINTAGES!A18</f>
        <v>Paul Wheeler</v>
      </c>
      <c r="C13" s="79" t="str">
        <f>POINTAGES!B18</f>
        <v># 16</v>
      </c>
      <c r="D13" s="148">
        <f>POINTAGES!C18</f>
        <v>49</v>
      </c>
      <c r="E13" s="148">
        <f>POINTAGES!D18</f>
        <v>6</v>
      </c>
      <c r="F13" s="148">
        <f>POINTAGES!E18</f>
        <v>46</v>
      </c>
      <c r="G13" s="148">
        <f>POINTAGES!F18</f>
        <v>2</v>
      </c>
      <c r="H13" s="148">
        <f>POINTAGES!G18</f>
        <v>50</v>
      </c>
      <c r="I13" s="148">
        <f>POINTAGES!H18</f>
        <v>5</v>
      </c>
      <c r="J13" s="148">
        <f>POINTAGES!I18</f>
        <v>50</v>
      </c>
      <c r="K13" s="148">
        <f>POINTAGES!J18</f>
        <v>4</v>
      </c>
      <c r="L13" s="148">
        <f t="shared" si="0"/>
        <v>195</v>
      </c>
      <c r="M13" s="148">
        <f t="shared" si="1"/>
        <v>17</v>
      </c>
      <c r="N13" s="31"/>
    </row>
    <row r="14" spans="1:14" ht="22.5" customHeight="1">
      <c r="A14" s="79">
        <v>12</v>
      </c>
      <c r="B14" s="79" t="str">
        <f>POINTAGES!A27</f>
        <v>Chris Mitchell</v>
      </c>
      <c r="C14" s="79" t="str">
        <f>POINTAGES!B27</f>
        <v># 25</v>
      </c>
      <c r="D14" s="148">
        <f>POINTAGES!C27</f>
        <v>50</v>
      </c>
      <c r="E14" s="148">
        <f>POINTAGES!D27</f>
        <v>4.3</v>
      </c>
      <c r="F14" s="148">
        <f>POINTAGES!E27</f>
        <v>48</v>
      </c>
      <c r="G14" s="148">
        <f>POINTAGES!F27</f>
        <v>5</v>
      </c>
      <c r="H14" s="148">
        <f>POINTAGES!G27</f>
        <v>47</v>
      </c>
      <c r="I14" s="148">
        <f>POINTAGES!H27</f>
        <v>5.3</v>
      </c>
      <c r="J14" s="148">
        <f>POINTAGES!I27</f>
        <v>49</v>
      </c>
      <c r="K14" s="148">
        <f>POINTAGES!J27</f>
        <v>7</v>
      </c>
      <c r="L14" s="148">
        <f t="shared" si="0"/>
        <v>194</v>
      </c>
      <c r="M14" s="148">
        <f t="shared" si="1"/>
        <v>21.6</v>
      </c>
      <c r="N14" s="31"/>
    </row>
    <row r="15" spans="1:14" ht="22.5" customHeight="1">
      <c r="A15" s="79">
        <v>13</v>
      </c>
      <c r="B15" s="79" t="str">
        <f>POINTAGES!A3</f>
        <v>Bernard Pépin</v>
      </c>
      <c r="C15" s="79" t="str">
        <f>POINTAGES!B3</f>
        <v># 1</v>
      </c>
      <c r="D15" s="148">
        <f>POINTAGES!C3</f>
        <v>50</v>
      </c>
      <c r="E15" s="148">
        <f>POINTAGES!D3</f>
        <v>5.1</v>
      </c>
      <c r="F15" s="148">
        <f>POINTAGES!E3</f>
        <v>48</v>
      </c>
      <c r="G15" s="148">
        <f>POINTAGES!F3</f>
        <v>3</v>
      </c>
      <c r="H15" s="148">
        <f>POINTAGES!G3</f>
        <v>47</v>
      </c>
      <c r="I15" s="148">
        <f>POINTAGES!H3</f>
        <v>2</v>
      </c>
      <c r="J15" s="148">
        <f>POINTAGES!I3</f>
        <v>49</v>
      </c>
      <c r="K15" s="148">
        <f>POINTAGES!J3</f>
        <v>5</v>
      </c>
      <c r="L15" s="148">
        <f t="shared" si="0"/>
        <v>194</v>
      </c>
      <c r="M15" s="148">
        <f t="shared" si="1"/>
        <v>15.1</v>
      </c>
      <c r="N15" s="31"/>
    </row>
    <row r="16" spans="1:14" ht="22.5" customHeight="1">
      <c r="A16" s="79">
        <v>14</v>
      </c>
      <c r="B16" s="79" t="str">
        <f>POINTAGES!A34</f>
        <v>Paul Tremblay</v>
      </c>
      <c r="C16" s="79" t="str">
        <f>POINTAGES!B34</f>
        <v># 32</v>
      </c>
      <c r="D16" s="148">
        <f>POINTAGES!C34</f>
        <v>48</v>
      </c>
      <c r="E16" s="148">
        <f>POINTAGES!D34</f>
        <v>6.3</v>
      </c>
      <c r="F16" s="148">
        <f>POINTAGES!E34</f>
        <v>46</v>
      </c>
      <c r="G16" s="148">
        <f>POINTAGES!F34</f>
        <v>4</v>
      </c>
      <c r="H16" s="148">
        <f>POINTAGES!G34</f>
        <v>49</v>
      </c>
      <c r="I16" s="148">
        <f>POINTAGES!H34</f>
        <v>6</v>
      </c>
      <c r="J16" s="148">
        <f>POINTAGES!I34</f>
        <v>50</v>
      </c>
      <c r="K16" s="148">
        <f>POINTAGES!J34</f>
        <v>5</v>
      </c>
      <c r="L16" s="148">
        <f t="shared" si="0"/>
        <v>193</v>
      </c>
      <c r="M16" s="148">
        <f t="shared" si="1"/>
        <v>21.3</v>
      </c>
      <c r="N16" s="31"/>
    </row>
    <row r="17" spans="1:14" ht="22.5" customHeight="1">
      <c r="A17" s="79">
        <v>15</v>
      </c>
      <c r="B17" s="79" t="str">
        <f>POINTAGES!A20</f>
        <v>Saxon Brewer-Marchant -25</v>
      </c>
      <c r="C17" s="79" t="str">
        <f>POINTAGES!B20</f>
        <v># 18</v>
      </c>
      <c r="D17" s="148">
        <f>POINTAGES!C20</f>
        <v>50</v>
      </c>
      <c r="E17" s="148">
        <f>POINTAGES!D20</f>
        <v>5.2</v>
      </c>
      <c r="F17" s="148">
        <f>POINTAGES!E20</f>
        <v>45</v>
      </c>
      <c r="G17" s="148">
        <f>POINTAGES!F20</f>
        <v>3</v>
      </c>
      <c r="H17" s="148">
        <f>POINTAGES!G20</f>
        <v>50</v>
      </c>
      <c r="I17" s="148">
        <f>POINTAGES!H20</f>
        <v>4</v>
      </c>
      <c r="J17" s="148">
        <f>POINTAGES!I20</f>
        <v>48</v>
      </c>
      <c r="K17" s="148">
        <f>POINTAGES!J20</f>
        <v>3</v>
      </c>
      <c r="L17" s="148">
        <f t="shared" si="0"/>
        <v>193</v>
      </c>
      <c r="M17" s="148">
        <f t="shared" si="1"/>
        <v>15.2</v>
      </c>
      <c r="N17" s="31"/>
    </row>
    <row r="18" spans="1:14" ht="22.5" customHeight="1">
      <c r="A18" s="79">
        <v>16</v>
      </c>
      <c r="B18" s="79" t="str">
        <f>POINTAGES!A35</f>
        <v>Nigel Ball</v>
      </c>
      <c r="C18" s="79" t="str">
        <f>POINTAGES!B35</f>
        <v># 33</v>
      </c>
      <c r="D18" s="148">
        <f>POINTAGES!C35</f>
        <v>49</v>
      </c>
      <c r="E18" s="148">
        <f>POINTAGES!D35</f>
        <v>5</v>
      </c>
      <c r="F18" s="148">
        <f>POINTAGES!E35</f>
        <v>46</v>
      </c>
      <c r="G18" s="148">
        <f>POINTAGES!F35</f>
        <v>4</v>
      </c>
      <c r="H18" s="148">
        <f>POINTAGES!G35</f>
        <v>48</v>
      </c>
      <c r="I18" s="148">
        <f>POINTAGES!H35</f>
        <v>4</v>
      </c>
      <c r="J18" s="148">
        <f>POINTAGES!I35</f>
        <v>49</v>
      </c>
      <c r="K18" s="148">
        <f>POINTAGES!J35</f>
        <v>4.1</v>
      </c>
      <c r="L18" s="148">
        <f t="shared" si="0"/>
        <v>192</v>
      </c>
      <c r="M18" s="148">
        <f t="shared" si="1"/>
        <v>17.1</v>
      </c>
      <c r="N18" s="31"/>
    </row>
    <row r="19" spans="1:14" ht="22.5" customHeight="1">
      <c r="A19" s="79">
        <v>17</v>
      </c>
      <c r="B19" s="79" t="str">
        <f>POINTAGES!A23</f>
        <v>Tom Smith</v>
      </c>
      <c r="C19" s="79" t="str">
        <f>POINTAGES!B23</f>
        <v># 21</v>
      </c>
      <c r="D19" s="148">
        <f>POINTAGES!C23</f>
        <v>49</v>
      </c>
      <c r="E19" s="148">
        <f>POINTAGES!D23</f>
        <v>3</v>
      </c>
      <c r="F19" s="148">
        <f>POINTAGES!E23</f>
        <v>44</v>
      </c>
      <c r="G19" s="148">
        <f>POINTAGES!F23</f>
        <v>2</v>
      </c>
      <c r="H19" s="148">
        <f>POINTAGES!G23</f>
        <v>49</v>
      </c>
      <c r="I19" s="148">
        <f>POINTAGES!H23</f>
        <v>4</v>
      </c>
      <c r="J19" s="148">
        <f>POINTAGES!I23</f>
        <v>50</v>
      </c>
      <c r="K19" s="148">
        <f>POINTAGES!J23</f>
        <v>6</v>
      </c>
      <c r="L19" s="148">
        <f t="shared" si="0"/>
        <v>192</v>
      </c>
      <c r="M19" s="148">
        <f t="shared" si="1"/>
        <v>15</v>
      </c>
      <c r="N19" s="31"/>
    </row>
    <row r="20" spans="1:14" ht="22.5" customHeight="1">
      <c r="A20" s="79">
        <v>18</v>
      </c>
      <c r="B20" s="79" t="str">
        <f>POINTAGES!A31</f>
        <v>Emmanuel Gauvin</v>
      </c>
      <c r="C20" s="79" t="str">
        <f>POINTAGES!B31</f>
        <v># 29</v>
      </c>
      <c r="D20" s="148">
        <f>POINTAGES!C31</f>
        <v>48</v>
      </c>
      <c r="E20" s="148">
        <f>POINTAGES!D31</f>
        <v>5</v>
      </c>
      <c r="F20" s="148">
        <f>POINTAGES!E31</f>
        <v>46</v>
      </c>
      <c r="G20" s="148">
        <f>POINTAGES!F31</f>
        <v>5</v>
      </c>
      <c r="H20" s="148">
        <f>POINTAGES!G31</f>
        <v>48</v>
      </c>
      <c r="I20" s="148">
        <f>POINTAGES!H31</f>
        <v>3.3</v>
      </c>
      <c r="J20" s="148">
        <f>POINTAGES!I31</f>
        <v>49</v>
      </c>
      <c r="K20" s="148">
        <f>POINTAGES!J31</f>
        <v>3.3</v>
      </c>
      <c r="L20" s="148">
        <f t="shared" si="0"/>
        <v>191</v>
      </c>
      <c r="M20" s="148">
        <f t="shared" si="1"/>
        <v>16.6</v>
      </c>
      <c r="N20" s="31"/>
    </row>
    <row r="21" spans="1:14" ht="22.5" customHeight="1">
      <c r="A21" s="79">
        <v>19</v>
      </c>
      <c r="B21" s="79" t="str">
        <f>POINTAGES!A15</f>
        <v>Katherine Fleck  -25</v>
      </c>
      <c r="C21" s="79" t="str">
        <f>POINTAGES!B15</f>
        <v># 13</v>
      </c>
      <c r="D21" s="148">
        <f>POINTAGES!C15</f>
        <v>48</v>
      </c>
      <c r="E21" s="148">
        <f>POINTAGES!D15</f>
        <v>2.3</v>
      </c>
      <c r="F21" s="148">
        <f>POINTAGES!E15</f>
        <v>47</v>
      </c>
      <c r="G21" s="148">
        <f>POINTAGES!F15</f>
        <v>3</v>
      </c>
      <c r="H21" s="148">
        <f>POINTAGES!G15</f>
        <v>48</v>
      </c>
      <c r="I21" s="148">
        <f>POINTAGES!H15</f>
        <v>6</v>
      </c>
      <c r="J21" s="148">
        <f>POINTAGES!I15</f>
        <v>48</v>
      </c>
      <c r="K21" s="148">
        <f>POINTAGES!J15</f>
        <v>5</v>
      </c>
      <c r="L21" s="148">
        <f t="shared" si="0"/>
        <v>191</v>
      </c>
      <c r="M21" s="148">
        <f t="shared" si="1"/>
        <v>16.3</v>
      </c>
      <c r="N21" s="31"/>
    </row>
    <row r="22" spans="1:14" ht="22.5" customHeight="1">
      <c r="A22" s="79">
        <v>20</v>
      </c>
      <c r="B22" s="79" t="str">
        <f>POINTAGES!A6</f>
        <v>Steve Penrose</v>
      </c>
      <c r="C22" s="79" t="str">
        <f>POINTAGES!B6</f>
        <v># 4</v>
      </c>
      <c r="D22" s="148">
        <f>POINTAGES!C6</f>
        <v>49</v>
      </c>
      <c r="E22" s="148">
        <f>POINTAGES!D6</f>
        <v>6</v>
      </c>
      <c r="F22" s="148">
        <f>POINTAGES!E6</f>
        <v>46</v>
      </c>
      <c r="G22" s="148">
        <f>POINTAGES!F6</f>
        <v>3</v>
      </c>
      <c r="H22" s="148">
        <f>POINTAGES!G6</f>
        <v>48</v>
      </c>
      <c r="I22" s="148">
        <f>POINTAGES!H6</f>
        <v>3</v>
      </c>
      <c r="J22" s="148">
        <f>POINTAGES!I6</f>
        <v>48</v>
      </c>
      <c r="K22" s="148">
        <f>POINTAGES!J6</f>
        <v>4.2</v>
      </c>
      <c r="L22" s="148">
        <f t="shared" si="0"/>
        <v>191</v>
      </c>
      <c r="M22" s="148">
        <f t="shared" si="1"/>
        <v>16.2</v>
      </c>
      <c r="N22" s="31"/>
    </row>
    <row r="23" spans="1:14" ht="22.5" customHeight="1">
      <c r="A23" s="79">
        <v>21</v>
      </c>
      <c r="B23" s="79" t="str">
        <f>POINTAGES!A13</f>
        <v>Marc Landreville</v>
      </c>
      <c r="C23" s="79" t="str">
        <f>POINTAGES!B13</f>
        <v># 11</v>
      </c>
      <c r="D23" s="148">
        <f>POINTAGES!C13</f>
        <v>48</v>
      </c>
      <c r="E23" s="148">
        <f>POINTAGES!D13</f>
        <v>4.3</v>
      </c>
      <c r="F23" s="148">
        <f>POINTAGES!E13</f>
        <v>47</v>
      </c>
      <c r="G23" s="148">
        <f>POINTAGES!F13</f>
        <v>1</v>
      </c>
      <c r="H23" s="148">
        <f>POINTAGES!G13</f>
        <v>46</v>
      </c>
      <c r="I23" s="148">
        <f>POINTAGES!H13</f>
        <v>3</v>
      </c>
      <c r="J23" s="148">
        <f>POINTAGES!I13</f>
        <v>50</v>
      </c>
      <c r="K23" s="148">
        <f>POINTAGES!J13</f>
        <v>5.2</v>
      </c>
      <c r="L23" s="148">
        <f t="shared" si="0"/>
        <v>191</v>
      </c>
      <c r="M23" s="148">
        <f t="shared" si="1"/>
        <v>13.5</v>
      </c>
      <c r="N23" s="31"/>
    </row>
    <row r="24" spans="1:14" ht="22.5" customHeight="1">
      <c r="A24" s="79">
        <v>22</v>
      </c>
      <c r="B24" s="79" t="str">
        <f>POINTAGES!A14</f>
        <v>James Postle</v>
      </c>
      <c r="C24" s="79" t="str">
        <f>POINTAGES!B14</f>
        <v># 12</v>
      </c>
      <c r="D24" s="148">
        <f>POINTAGES!C14</f>
        <v>48</v>
      </c>
      <c r="E24" s="148">
        <f>POINTAGES!D14</f>
        <v>6</v>
      </c>
      <c r="F24" s="148">
        <f>POINTAGES!E14</f>
        <v>46</v>
      </c>
      <c r="G24" s="148">
        <f>POINTAGES!F14</f>
        <v>0</v>
      </c>
      <c r="H24" s="148">
        <f>POINTAGES!G14</f>
        <v>49</v>
      </c>
      <c r="I24" s="148">
        <f>POINTAGES!H14</f>
        <v>4</v>
      </c>
      <c r="J24" s="148">
        <f>POINTAGES!I14</f>
        <v>48</v>
      </c>
      <c r="K24" s="148">
        <f>POINTAGES!J14</f>
        <v>2</v>
      </c>
      <c r="L24" s="148">
        <f t="shared" si="0"/>
        <v>191</v>
      </c>
      <c r="M24" s="148">
        <f t="shared" si="1"/>
        <v>12</v>
      </c>
      <c r="N24" s="31"/>
    </row>
    <row r="25" spans="1:14" ht="22.5" customHeight="1">
      <c r="A25" s="79">
        <v>23</v>
      </c>
      <c r="B25" s="79" t="str">
        <f>POINTAGES!A21</f>
        <v>Trevor Bryan</v>
      </c>
      <c r="C25" s="79" t="str">
        <f>POINTAGES!B21</f>
        <v># 19</v>
      </c>
      <c r="D25" s="148">
        <f>POINTAGES!C21</f>
        <v>50</v>
      </c>
      <c r="E25" s="148">
        <f>POINTAGES!D21</f>
        <v>7</v>
      </c>
      <c r="F25" s="148">
        <f>POINTAGES!E21</f>
        <v>45</v>
      </c>
      <c r="G25" s="148">
        <f>POINTAGES!F21</f>
        <v>2</v>
      </c>
      <c r="H25" s="148">
        <f>POINTAGES!G21</f>
        <v>47</v>
      </c>
      <c r="I25" s="148">
        <f>POINTAGES!H21</f>
        <v>5</v>
      </c>
      <c r="J25" s="148">
        <f>POINTAGES!I21</f>
        <v>48</v>
      </c>
      <c r="K25" s="148">
        <f>POINTAGES!J21</f>
        <v>4.3</v>
      </c>
      <c r="L25" s="148">
        <f t="shared" si="0"/>
        <v>190</v>
      </c>
      <c r="M25" s="148">
        <f t="shared" si="1"/>
        <v>18.3</v>
      </c>
      <c r="N25" s="31"/>
    </row>
    <row r="26" spans="1:14" ht="22.5" customHeight="1">
      <c r="A26" s="79">
        <v>24</v>
      </c>
      <c r="B26" s="79" t="str">
        <f>POINTAGES!A29</f>
        <v>Pierre Tremblay</v>
      </c>
      <c r="C26" s="79" t="str">
        <f>POINTAGES!B29</f>
        <v># 27</v>
      </c>
      <c r="D26" s="148">
        <f>POINTAGES!C29</f>
        <v>50</v>
      </c>
      <c r="E26" s="148">
        <f>POINTAGES!D29</f>
        <v>5.3</v>
      </c>
      <c r="F26" s="148">
        <f>POINTAGES!E29</f>
        <v>44</v>
      </c>
      <c r="G26" s="148">
        <f>POINTAGES!F29</f>
        <v>2</v>
      </c>
      <c r="H26" s="148">
        <f>POINTAGES!G29</f>
        <v>47</v>
      </c>
      <c r="I26" s="148">
        <f>POINTAGES!H29</f>
        <v>2</v>
      </c>
      <c r="J26" s="148">
        <f>POINTAGES!I29</f>
        <v>49</v>
      </c>
      <c r="K26" s="148">
        <f>POINTAGES!J29</f>
        <v>4.3</v>
      </c>
      <c r="L26" s="148">
        <f t="shared" si="0"/>
        <v>190</v>
      </c>
      <c r="M26" s="148">
        <f t="shared" si="1"/>
        <v>13.600000000000001</v>
      </c>
      <c r="N26" s="31"/>
    </row>
    <row r="27" spans="1:14" ht="22.5" customHeight="1">
      <c r="A27" s="79">
        <v>25</v>
      </c>
      <c r="B27" s="79" t="str">
        <f>POINTAGES!A7</f>
        <v>Jamie Allum</v>
      </c>
      <c r="C27" s="79" t="str">
        <f>POINTAGES!B7</f>
        <v># 5</v>
      </c>
      <c r="D27" s="148">
        <f>POINTAGES!C7</f>
        <v>49</v>
      </c>
      <c r="E27" s="148">
        <f>POINTAGES!D7</f>
        <v>3.2</v>
      </c>
      <c r="F27" s="148">
        <f>POINTAGES!E7</f>
        <v>45</v>
      </c>
      <c r="G27" s="148">
        <f>POINTAGES!F7</f>
        <v>0</v>
      </c>
      <c r="H27" s="148">
        <f>POINTAGES!G7</f>
        <v>49</v>
      </c>
      <c r="I27" s="148">
        <f>POINTAGES!H7</f>
        <v>2</v>
      </c>
      <c r="J27" s="148">
        <f>POINTAGES!I7</f>
        <v>47</v>
      </c>
      <c r="K27" s="148">
        <f>POINTAGES!J7</f>
        <v>1</v>
      </c>
      <c r="L27" s="148">
        <f t="shared" si="0"/>
        <v>190</v>
      </c>
      <c r="M27" s="148">
        <f t="shared" si="1"/>
        <v>6.2</v>
      </c>
      <c r="N27" s="31"/>
    </row>
    <row r="28" spans="1:14" ht="22.5" customHeight="1">
      <c r="A28" s="79">
        <v>26</v>
      </c>
      <c r="B28" s="79" t="str">
        <f>POINTAGES!A19</f>
        <v>Archie Whicher </v>
      </c>
      <c r="C28" s="79" t="str">
        <f>POINTAGES!B19</f>
        <v># 17</v>
      </c>
      <c r="D28" s="148">
        <f>POINTAGES!C19</f>
        <v>49</v>
      </c>
      <c r="E28" s="148">
        <f>POINTAGES!D19</f>
        <v>4</v>
      </c>
      <c r="F28" s="148">
        <f>POINTAGES!E19</f>
        <v>46</v>
      </c>
      <c r="G28" s="148">
        <f>POINTAGES!F19</f>
        <v>1</v>
      </c>
      <c r="H28" s="148">
        <f>POINTAGES!G19</f>
        <v>48</v>
      </c>
      <c r="I28" s="148">
        <f>POINTAGES!H19</f>
        <v>3</v>
      </c>
      <c r="J28" s="148">
        <f>POINTAGES!I19</f>
        <v>46</v>
      </c>
      <c r="K28" s="148">
        <f>POINTAGES!J19</f>
        <v>1</v>
      </c>
      <c r="L28" s="148">
        <f t="shared" si="0"/>
        <v>189</v>
      </c>
      <c r="M28" s="148">
        <f t="shared" si="1"/>
        <v>9</v>
      </c>
      <c r="N28" s="31"/>
    </row>
    <row r="29" spans="1:14" ht="22.5" customHeight="1">
      <c r="A29" s="79">
        <v>27</v>
      </c>
      <c r="B29" s="79" t="str">
        <f>POINTAGES!A9</f>
        <v>Andrew Barnes</v>
      </c>
      <c r="C29" s="79" t="str">
        <f>POINTAGES!B9</f>
        <v># 7</v>
      </c>
      <c r="D29" s="148">
        <f>POINTAGES!C9</f>
        <v>48</v>
      </c>
      <c r="E29" s="148">
        <f>POINTAGES!D9</f>
        <v>2</v>
      </c>
      <c r="F29" s="148">
        <f>POINTAGES!E9</f>
        <v>42</v>
      </c>
      <c r="G29" s="148">
        <f>POINTAGES!F9</f>
        <v>2</v>
      </c>
      <c r="H29" s="148">
        <f>POINTAGES!G9</f>
        <v>49</v>
      </c>
      <c r="I29" s="148">
        <f>POINTAGES!H9</f>
        <v>6</v>
      </c>
      <c r="J29" s="148">
        <f>POINTAGES!I9</f>
        <v>49</v>
      </c>
      <c r="K29" s="148">
        <f>POINTAGES!J9</f>
        <v>4.4</v>
      </c>
      <c r="L29" s="148">
        <f t="shared" si="0"/>
        <v>188</v>
      </c>
      <c r="M29" s="148">
        <f t="shared" si="1"/>
        <v>14.4</v>
      </c>
      <c r="N29" s="31"/>
    </row>
    <row r="30" spans="1:14" ht="22.5" customHeight="1">
      <c r="A30" s="79">
        <v>28</v>
      </c>
      <c r="B30" s="79" t="str">
        <f>POINTAGES!A12</f>
        <v>Ellie Hoolahan</v>
      </c>
      <c r="C30" s="79" t="str">
        <f>POINTAGES!B12</f>
        <v># 10</v>
      </c>
      <c r="D30" s="148">
        <f>POINTAGES!C12</f>
        <v>48</v>
      </c>
      <c r="E30" s="148">
        <f>POINTAGES!D12</f>
        <v>4</v>
      </c>
      <c r="F30" s="148">
        <f>POINTAGES!E12</f>
        <v>45</v>
      </c>
      <c r="G30" s="148">
        <f>POINTAGES!F12</f>
        <v>1</v>
      </c>
      <c r="H30" s="148">
        <f>POINTAGES!G12</f>
        <v>48</v>
      </c>
      <c r="I30" s="148">
        <f>POINTAGES!H12</f>
        <v>4</v>
      </c>
      <c r="J30" s="148">
        <f>POINTAGES!I12</f>
        <v>47</v>
      </c>
      <c r="K30" s="148">
        <f>POINTAGES!J12</f>
        <v>5</v>
      </c>
      <c r="L30" s="148">
        <f t="shared" si="0"/>
        <v>188</v>
      </c>
      <c r="M30" s="148">
        <f t="shared" si="1"/>
        <v>14</v>
      </c>
      <c r="N30" s="31"/>
    </row>
    <row r="31" spans="1:14" ht="22.5" customHeight="1">
      <c r="A31" s="79">
        <v>29</v>
      </c>
      <c r="B31" s="79" t="str">
        <f>POINTAGES!A24</f>
        <v>François Marois</v>
      </c>
      <c r="C31" s="79" t="str">
        <f>POINTAGES!B24</f>
        <v># 22</v>
      </c>
      <c r="D31" s="148">
        <f>POINTAGES!C24</f>
        <v>48</v>
      </c>
      <c r="E31" s="148">
        <f>POINTAGES!D24</f>
        <v>3</v>
      </c>
      <c r="F31" s="148">
        <f>POINTAGES!E24</f>
        <v>45</v>
      </c>
      <c r="G31" s="148">
        <f>POINTAGES!F24</f>
        <v>2</v>
      </c>
      <c r="H31" s="148">
        <f>POINTAGES!G24</f>
        <v>46</v>
      </c>
      <c r="I31" s="148">
        <f>POINTAGES!H24</f>
        <v>4</v>
      </c>
      <c r="J31" s="148">
        <f>POINTAGES!I24</f>
        <v>49</v>
      </c>
      <c r="K31" s="148">
        <f>POINTAGES!J24</f>
        <v>4.2</v>
      </c>
      <c r="L31" s="148">
        <f t="shared" si="0"/>
        <v>188</v>
      </c>
      <c r="M31" s="148">
        <f t="shared" si="1"/>
        <v>13.2</v>
      </c>
      <c r="N31" s="31"/>
    </row>
    <row r="32" spans="1:14" ht="22.5" customHeight="1">
      <c r="A32" s="79">
        <v>30</v>
      </c>
      <c r="B32" s="79" t="str">
        <f>POINTAGES!A11</f>
        <v>Jemima Hince  -25</v>
      </c>
      <c r="C32" s="79" t="str">
        <f>POINTAGES!B11</f>
        <v># 9</v>
      </c>
      <c r="D32" s="148">
        <f>POINTAGES!C11</f>
        <v>49</v>
      </c>
      <c r="E32" s="148">
        <f>POINTAGES!D11</f>
        <v>2</v>
      </c>
      <c r="F32" s="148">
        <f>POINTAGES!E11</f>
        <v>48</v>
      </c>
      <c r="G32" s="148">
        <f>POINTAGES!F11</f>
        <v>4</v>
      </c>
      <c r="H32" s="148">
        <f>POINTAGES!G11</f>
        <v>45</v>
      </c>
      <c r="I32" s="148">
        <f>POINTAGES!H11</f>
        <v>3</v>
      </c>
      <c r="J32" s="148">
        <f>POINTAGES!I11</f>
        <v>46</v>
      </c>
      <c r="K32" s="148">
        <f>POINTAGES!J11</f>
        <v>1</v>
      </c>
      <c r="L32" s="148">
        <f t="shared" si="0"/>
        <v>188</v>
      </c>
      <c r="M32" s="148">
        <f t="shared" si="1"/>
        <v>10</v>
      </c>
      <c r="N32" s="31"/>
    </row>
    <row r="33" spans="1:14" ht="22.5" customHeight="1">
      <c r="A33" s="79">
        <v>31</v>
      </c>
      <c r="B33" s="79" t="str">
        <f>POINTAGES!A4</f>
        <v>Charles-Antoine Hudon</v>
      </c>
      <c r="C33" s="79" t="str">
        <f>POINTAGES!B4</f>
        <v># 2</v>
      </c>
      <c r="D33" s="148">
        <f>POINTAGES!C4</f>
        <v>47</v>
      </c>
      <c r="E33" s="148">
        <f>POINTAGES!D4</f>
        <v>1</v>
      </c>
      <c r="F33" s="148">
        <f>POINTAGES!E4</f>
        <v>46</v>
      </c>
      <c r="G33" s="148">
        <f>POINTAGES!F4</f>
        <v>1</v>
      </c>
      <c r="H33" s="148">
        <f>POINTAGES!G4</f>
        <v>46</v>
      </c>
      <c r="I33" s="148">
        <f>POINTAGES!H4</f>
        <v>3</v>
      </c>
      <c r="J33" s="148">
        <f>POINTAGES!I4</f>
        <v>49</v>
      </c>
      <c r="K33" s="148">
        <f>POINTAGES!J4</f>
        <v>3</v>
      </c>
      <c r="L33" s="148">
        <f t="shared" si="0"/>
        <v>188</v>
      </c>
      <c r="M33" s="148">
        <f t="shared" si="1"/>
        <v>8</v>
      </c>
      <c r="N33" s="31"/>
    </row>
    <row r="34" spans="1:14" ht="22.5" customHeight="1">
      <c r="A34" s="79">
        <v>32</v>
      </c>
      <c r="B34" s="79" t="str">
        <f>POINTAGES!A25</f>
        <v>Jack Keates  -25</v>
      </c>
      <c r="C34" s="79" t="str">
        <f>POINTAGES!B25</f>
        <v># 23</v>
      </c>
      <c r="D34" s="148">
        <f>POINTAGES!C25</f>
        <v>49</v>
      </c>
      <c r="E34" s="148">
        <f>POINTAGES!D25</f>
        <v>5</v>
      </c>
      <c r="F34" s="148">
        <f>POINTAGES!E25</f>
        <v>44</v>
      </c>
      <c r="G34" s="148">
        <f>POINTAGES!F25</f>
        <v>0</v>
      </c>
      <c r="H34" s="148">
        <f>POINTAGES!G25</f>
        <v>45</v>
      </c>
      <c r="I34" s="148">
        <f>POINTAGES!H25</f>
        <v>0</v>
      </c>
      <c r="J34" s="148">
        <f>POINTAGES!I25</f>
        <v>48</v>
      </c>
      <c r="K34" s="148">
        <f>POINTAGES!J25</f>
        <v>4</v>
      </c>
      <c r="L34" s="148">
        <f t="shared" si="0"/>
        <v>186</v>
      </c>
      <c r="M34" s="148">
        <f t="shared" si="1"/>
        <v>9</v>
      </c>
      <c r="N34" s="31"/>
    </row>
    <row r="35" spans="1:14" ht="22.5" customHeight="1">
      <c r="A35" s="79">
        <v>33</v>
      </c>
      <c r="B35" s="79" t="str">
        <f>POINTAGES!A28</f>
        <v>Andrew Lothian</v>
      </c>
      <c r="C35" s="79" t="str">
        <f>POINTAGES!B28</f>
        <v># 26</v>
      </c>
      <c r="D35" s="148">
        <f>POINTAGES!C28</f>
        <v>48</v>
      </c>
      <c r="E35" s="148">
        <f>POINTAGES!D28</f>
        <v>3.3</v>
      </c>
      <c r="F35" s="148">
        <f>POINTAGES!E28</f>
        <v>41</v>
      </c>
      <c r="G35" s="148">
        <f>POINTAGES!F28</f>
        <v>1</v>
      </c>
      <c r="H35" s="148">
        <f>POINTAGES!G28</f>
        <v>47</v>
      </c>
      <c r="I35" s="148">
        <f>POINTAGES!H28</f>
        <v>5</v>
      </c>
      <c r="J35" s="148">
        <f>POINTAGES!I28</f>
        <v>49</v>
      </c>
      <c r="K35" s="148">
        <f>POINTAGES!J28</f>
        <v>5</v>
      </c>
      <c r="L35" s="148">
        <f t="shared" si="0"/>
        <v>185</v>
      </c>
      <c r="M35" s="148">
        <f t="shared" si="1"/>
        <v>14.3</v>
      </c>
      <c r="N35" s="31"/>
    </row>
    <row r="36" spans="1:14" ht="22.5" customHeight="1">
      <c r="A36" s="79">
        <v>34</v>
      </c>
      <c r="B36" s="79" t="str">
        <f>POINTAGES!A16</f>
        <v>Lucinda Taylor</v>
      </c>
      <c r="C36" s="79" t="str">
        <f>POINTAGES!B16</f>
        <v># 14</v>
      </c>
      <c r="D36" s="148">
        <f>POINTAGES!C16</f>
        <v>45</v>
      </c>
      <c r="E36" s="148">
        <f>POINTAGES!D16</f>
        <v>0</v>
      </c>
      <c r="F36" s="148">
        <f>POINTAGES!E16</f>
        <v>45</v>
      </c>
      <c r="G36" s="148">
        <f>POINTAGES!F16</f>
        <v>3</v>
      </c>
      <c r="H36" s="148">
        <f>POINTAGES!G16</f>
        <v>45</v>
      </c>
      <c r="I36" s="148">
        <f>POINTAGES!H16</f>
        <v>4</v>
      </c>
      <c r="J36" s="148">
        <f>POINTAGES!I16</f>
        <v>50</v>
      </c>
      <c r="K36" s="148">
        <f>POINTAGES!J16</f>
        <v>4</v>
      </c>
      <c r="L36" s="148">
        <f t="shared" si="0"/>
        <v>185</v>
      </c>
      <c r="M36" s="148">
        <f t="shared" si="1"/>
        <v>11</v>
      </c>
      <c r="N36" s="31"/>
    </row>
    <row r="37" spans="1:14" ht="22.5" customHeight="1">
      <c r="A37" s="79">
        <v>35</v>
      </c>
      <c r="B37" s="79" t="str">
        <f>POINTAGES!A10</f>
        <v>Hattie Bramwell  -25</v>
      </c>
      <c r="C37" s="79" t="str">
        <f>POINTAGES!B10</f>
        <v># 8</v>
      </c>
      <c r="D37" s="148">
        <f>POINTAGES!C10</f>
        <v>48</v>
      </c>
      <c r="E37" s="148">
        <f>POINTAGES!D10</f>
        <v>4.2</v>
      </c>
      <c r="F37" s="148">
        <f>POINTAGES!E10</f>
        <v>38</v>
      </c>
      <c r="G37" s="148">
        <f>POINTAGES!F10</f>
        <v>2</v>
      </c>
      <c r="H37" s="148">
        <f>POINTAGES!G10</f>
        <v>48</v>
      </c>
      <c r="I37" s="148">
        <f>POINTAGES!H10</f>
        <v>2</v>
      </c>
      <c r="J37" s="148">
        <f>POINTAGES!I10</f>
        <v>49</v>
      </c>
      <c r="K37" s="148">
        <f>POINTAGES!J10</f>
        <v>4</v>
      </c>
      <c r="L37" s="148">
        <f t="shared" si="0"/>
        <v>183</v>
      </c>
      <c r="M37" s="148">
        <f t="shared" si="1"/>
        <v>12.2</v>
      </c>
      <c r="N37" s="31"/>
    </row>
    <row r="38" spans="1:14" ht="22.5" customHeight="1" hidden="1">
      <c r="A38" s="79">
        <v>36</v>
      </c>
      <c r="B38" s="79">
        <f>POINTAGES!A38</f>
        <v>0</v>
      </c>
      <c r="C38" s="79">
        <f>POINTAGES!B38</f>
        <v>0</v>
      </c>
      <c r="D38" s="63">
        <f>POINTAGES!C38</f>
        <v>0</v>
      </c>
      <c r="E38" s="63">
        <f>POINTAGES!D38</f>
        <v>0</v>
      </c>
      <c r="F38" s="63">
        <f>POINTAGES!E38</f>
        <v>0</v>
      </c>
      <c r="G38" s="63">
        <f>POINTAGES!F38</f>
        <v>0</v>
      </c>
      <c r="H38" s="63">
        <f>POINTAGES!G38</f>
        <v>0</v>
      </c>
      <c r="I38" s="63">
        <f>POINTAGES!H38</f>
        <v>0</v>
      </c>
      <c r="J38" s="63">
        <f>POINTAGES!I38</f>
        <v>0</v>
      </c>
      <c r="K38" s="63">
        <f>POINTAGES!J38</f>
        <v>0</v>
      </c>
      <c r="L38" s="63">
        <f t="shared" si="0"/>
        <v>0</v>
      </c>
      <c r="M38" s="63">
        <f t="shared" si="1"/>
        <v>0</v>
      </c>
      <c r="N38" s="31"/>
    </row>
    <row r="39" spans="1:14" ht="22.5" customHeight="1" hidden="1">
      <c r="A39" s="79">
        <v>37</v>
      </c>
      <c r="B39" s="79">
        <f>POINTAGES!A39</f>
        <v>0</v>
      </c>
      <c r="C39" s="79">
        <f>POINTAGES!B39</f>
        <v>0</v>
      </c>
      <c r="D39" s="63">
        <f>POINTAGES!C39</f>
        <v>0</v>
      </c>
      <c r="E39" s="63">
        <f>POINTAGES!D39</f>
        <v>0</v>
      </c>
      <c r="F39" s="63">
        <f>POINTAGES!E39</f>
        <v>0</v>
      </c>
      <c r="G39" s="63">
        <f>POINTAGES!F39</f>
        <v>0</v>
      </c>
      <c r="H39" s="63">
        <f>POINTAGES!G39</f>
        <v>0</v>
      </c>
      <c r="I39" s="63">
        <f>POINTAGES!H39</f>
        <v>0</v>
      </c>
      <c r="J39" s="63">
        <f>POINTAGES!I39</f>
        <v>0</v>
      </c>
      <c r="K39" s="63">
        <f>POINTAGES!J39</f>
        <v>0</v>
      </c>
      <c r="L39" s="63">
        <f t="shared" si="0"/>
        <v>0</v>
      </c>
      <c r="M39" s="63">
        <f t="shared" si="1"/>
        <v>0</v>
      </c>
      <c r="N39" s="31"/>
    </row>
    <row r="40" spans="1:14" ht="22.5" customHeight="1" hidden="1">
      <c r="A40" s="79">
        <v>38</v>
      </c>
      <c r="B40" s="79">
        <f>POINTAGES!A40</f>
        <v>0</v>
      </c>
      <c r="C40" s="79">
        <f>POINTAGES!B40</f>
        <v>0</v>
      </c>
      <c r="D40" s="63">
        <f>POINTAGES!C40</f>
        <v>0</v>
      </c>
      <c r="E40" s="63">
        <f>POINTAGES!D40</f>
        <v>0</v>
      </c>
      <c r="F40" s="63">
        <f>POINTAGES!E40</f>
        <v>0</v>
      </c>
      <c r="G40" s="63">
        <f>POINTAGES!F40</f>
        <v>0</v>
      </c>
      <c r="H40" s="63">
        <f>POINTAGES!G40</f>
        <v>0</v>
      </c>
      <c r="I40" s="63">
        <f>POINTAGES!H40</f>
        <v>0</v>
      </c>
      <c r="J40" s="63">
        <f>POINTAGES!I40</f>
        <v>0</v>
      </c>
      <c r="K40" s="63">
        <f>POINTAGES!J40</f>
        <v>0</v>
      </c>
      <c r="L40" s="63">
        <f t="shared" si="0"/>
        <v>0</v>
      </c>
      <c r="M40" s="63">
        <f t="shared" si="1"/>
        <v>0</v>
      </c>
      <c r="N40" s="31"/>
    </row>
    <row r="41" spans="1:14" ht="22.5" customHeight="1" hidden="1">
      <c r="A41" s="79">
        <v>39</v>
      </c>
      <c r="B41" s="79">
        <f>POINTAGES!A41</f>
        <v>0</v>
      </c>
      <c r="C41" s="79">
        <f>POINTAGES!B41</f>
        <v>0</v>
      </c>
      <c r="D41" s="63">
        <f>POINTAGES!C41</f>
        <v>0</v>
      </c>
      <c r="E41" s="63">
        <f>POINTAGES!D41</f>
        <v>0</v>
      </c>
      <c r="F41" s="63">
        <f>POINTAGES!E41</f>
        <v>0</v>
      </c>
      <c r="G41" s="63">
        <f>POINTAGES!F41</f>
        <v>0</v>
      </c>
      <c r="H41" s="63">
        <f>POINTAGES!G41</f>
        <v>0</v>
      </c>
      <c r="I41" s="63">
        <f>POINTAGES!H41</f>
        <v>0</v>
      </c>
      <c r="J41" s="63">
        <f>POINTAGES!I41</f>
        <v>0</v>
      </c>
      <c r="K41" s="63">
        <f>POINTAGES!J41</f>
        <v>0</v>
      </c>
      <c r="L41" s="63">
        <f t="shared" si="0"/>
        <v>0</v>
      </c>
      <c r="M41" s="63">
        <f t="shared" si="1"/>
        <v>0</v>
      </c>
      <c r="N41" s="31"/>
    </row>
    <row r="42" spans="1:14" ht="22.5" customHeight="1" hidden="1">
      <c r="A42" s="79">
        <v>40</v>
      </c>
      <c r="B42" s="79">
        <f>POINTAGES!A42</f>
        <v>0</v>
      </c>
      <c r="C42" s="79">
        <f>POINTAGES!B42</f>
        <v>0</v>
      </c>
      <c r="D42" s="63">
        <f>POINTAGES!C42</f>
        <v>0</v>
      </c>
      <c r="E42" s="63">
        <f>POINTAGES!D42</f>
        <v>0</v>
      </c>
      <c r="F42" s="63">
        <f>POINTAGES!E42</f>
        <v>0</v>
      </c>
      <c r="G42" s="63">
        <f>POINTAGES!F42</f>
        <v>0</v>
      </c>
      <c r="H42" s="63">
        <f>POINTAGES!G42</f>
        <v>0</v>
      </c>
      <c r="I42" s="63">
        <f>POINTAGES!H42</f>
        <v>0</v>
      </c>
      <c r="J42" s="63">
        <f>POINTAGES!I42</f>
        <v>0</v>
      </c>
      <c r="K42" s="63">
        <f>POINTAGES!J42</f>
        <v>0</v>
      </c>
      <c r="L42" s="63">
        <f t="shared" si="0"/>
        <v>0</v>
      </c>
      <c r="M42" s="63">
        <f t="shared" si="1"/>
        <v>0</v>
      </c>
      <c r="N42" s="31"/>
    </row>
    <row r="43" spans="1:14" ht="22.5" customHeight="1" hidden="1">
      <c r="A43" s="79">
        <v>41</v>
      </c>
      <c r="B43" s="79">
        <f>POINTAGES!A43</f>
        <v>0</v>
      </c>
      <c r="C43" s="79">
        <f>POINTAGES!B43</f>
        <v>0</v>
      </c>
      <c r="D43" s="63">
        <f>POINTAGES!C43</f>
        <v>0</v>
      </c>
      <c r="E43" s="63">
        <f>POINTAGES!D43</f>
        <v>0</v>
      </c>
      <c r="F43" s="63">
        <f>POINTAGES!E43</f>
        <v>0</v>
      </c>
      <c r="G43" s="63">
        <f>POINTAGES!F43</f>
        <v>0</v>
      </c>
      <c r="H43" s="63">
        <f>POINTAGES!G43</f>
        <v>0</v>
      </c>
      <c r="I43" s="63">
        <f>POINTAGES!H43</f>
        <v>0</v>
      </c>
      <c r="J43" s="63">
        <f>POINTAGES!I43</f>
        <v>0</v>
      </c>
      <c r="K43" s="63">
        <f>POINTAGES!J43</f>
        <v>0</v>
      </c>
      <c r="L43" s="63">
        <f t="shared" si="0"/>
        <v>0</v>
      </c>
      <c r="M43" s="63">
        <f t="shared" si="1"/>
        <v>0</v>
      </c>
      <c r="N43" s="31"/>
    </row>
    <row r="44" spans="1:14" ht="22.5" customHeight="1" hidden="1">
      <c r="A44" s="79">
        <v>42</v>
      </c>
      <c r="B44" s="79">
        <f>POINTAGES!A44</f>
        <v>0</v>
      </c>
      <c r="C44" s="79">
        <f>POINTAGES!B44</f>
        <v>0</v>
      </c>
      <c r="D44" s="63">
        <f>POINTAGES!C44</f>
        <v>0</v>
      </c>
      <c r="E44" s="63">
        <f>POINTAGES!D44</f>
        <v>0</v>
      </c>
      <c r="F44" s="63">
        <f>POINTAGES!E44</f>
        <v>0</v>
      </c>
      <c r="G44" s="63">
        <f>POINTAGES!F44</f>
        <v>0</v>
      </c>
      <c r="H44" s="63">
        <f>POINTAGES!G44</f>
        <v>0</v>
      </c>
      <c r="I44" s="63">
        <f>POINTAGES!H44</f>
        <v>0</v>
      </c>
      <c r="J44" s="63">
        <f>POINTAGES!I44</f>
        <v>0</v>
      </c>
      <c r="K44" s="63">
        <f>POINTAGES!J44</f>
        <v>0</v>
      </c>
      <c r="L44" s="63">
        <f t="shared" si="0"/>
        <v>0</v>
      </c>
      <c r="M44" s="63">
        <f t="shared" si="1"/>
        <v>0</v>
      </c>
      <c r="N44" s="31"/>
    </row>
    <row r="45" spans="1:14" ht="22.5" customHeight="1" hidden="1">
      <c r="A45" s="79">
        <v>43</v>
      </c>
      <c r="B45" s="79">
        <f>POINTAGES!A45</f>
        <v>0</v>
      </c>
      <c r="C45" s="79">
        <f>POINTAGES!B45</f>
        <v>0</v>
      </c>
      <c r="D45" s="63">
        <f>POINTAGES!C45</f>
        <v>0</v>
      </c>
      <c r="E45" s="63">
        <f>POINTAGES!D45</f>
        <v>0</v>
      </c>
      <c r="F45" s="63">
        <f>POINTAGES!E45</f>
        <v>0</v>
      </c>
      <c r="G45" s="63">
        <f>POINTAGES!F45</f>
        <v>0</v>
      </c>
      <c r="H45" s="63">
        <f>POINTAGES!G45</f>
        <v>0</v>
      </c>
      <c r="I45" s="63">
        <f>POINTAGES!H45</f>
        <v>0</v>
      </c>
      <c r="J45" s="63">
        <f>POINTAGES!I45</f>
        <v>0</v>
      </c>
      <c r="K45" s="63">
        <f>POINTAGES!J45</f>
        <v>0</v>
      </c>
      <c r="L45" s="63">
        <f t="shared" si="0"/>
        <v>0</v>
      </c>
      <c r="M45" s="63">
        <f t="shared" si="1"/>
        <v>0</v>
      </c>
      <c r="N45" s="31"/>
    </row>
    <row r="46" spans="1:14" ht="22.5" customHeight="1" hidden="1">
      <c r="A46" s="79">
        <v>44</v>
      </c>
      <c r="B46" s="79">
        <f>POINTAGES!A46</f>
        <v>0</v>
      </c>
      <c r="C46" s="79">
        <f>POINTAGES!B46</f>
        <v>0</v>
      </c>
      <c r="D46" s="63">
        <f>POINTAGES!C46</f>
        <v>0</v>
      </c>
      <c r="E46" s="63">
        <f>POINTAGES!D46</f>
        <v>0</v>
      </c>
      <c r="F46" s="63">
        <f>POINTAGES!E46</f>
        <v>0</v>
      </c>
      <c r="G46" s="63">
        <f>POINTAGES!F46</f>
        <v>0</v>
      </c>
      <c r="H46" s="63">
        <f>POINTAGES!G46</f>
        <v>0</v>
      </c>
      <c r="I46" s="63">
        <f>POINTAGES!H46</f>
        <v>0</v>
      </c>
      <c r="J46" s="63">
        <f>POINTAGES!I46</f>
        <v>0</v>
      </c>
      <c r="K46" s="63">
        <f>POINTAGES!J46</f>
        <v>0</v>
      </c>
      <c r="L46" s="63">
        <f t="shared" si="0"/>
        <v>0</v>
      </c>
      <c r="M46" s="63">
        <f t="shared" si="1"/>
        <v>0</v>
      </c>
      <c r="N46" s="31"/>
    </row>
    <row r="47" spans="1:14" ht="22.5" customHeight="1" hidden="1">
      <c r="A47" s="79">
        <v>45</v>
      </c>
      <c r="B47" s="79">
        <f>POINTAGES!A47</f>
        <v>0</v>
      </c>
      <c r="C47" s="79">
        <f>POINTAGES!B47</f>
        <v>0</v>
      </c>
      <c r="D47" s="63">
        <f>POINTAGES!C47</f>
        <v>0</v>
      </c>
      <c r="E47" s="63">
        <f>POINTAGES!D47</f>
        <v>0</v>
      </c>
      <c r="F47" s="63">
        <f>POINTAGES!E47</f>
        <v>0</v>
      </c>
      <c r="G47" s="63">
        <f>POINTAGES!F47</f>
        <v>0</v>
      </c>
      <c r="H47" s="63">
        <f>POINTAGES!G47</f>
        <v>0</v>
      </c>
      <c r="I47" s="63">
        <f>POINTAGES!H47</f>
        <v>0</v>
      </c>
      <c r="J47" s="63">
        <f>POINTAGES!I47</f>
        <v>0</v>
      </c>
      <c r="K47" s="63">
        <f>POINTAGES!J47</f>
        <v>0</v>
      </c>
      <c r="L47" s="63">
        <f t="shared" si="0"/>
        <v>0</v>
      </c>
      <c r="M47" s="63">
        <f t="shared" si="1"/>
        <v>0</v>
      </c>
      <c r="N47" s="31"/>
    </row>
    <row r="48" spans="1:14" ht="22.5" customHeight="1" hidden="1">
      <c r="A48" s="79">
        <v>46</v>
      </c>
      <c r="B48" s="79">
        <f>POINTAGES!A48</f>
        <v>0</v>
      </c>
      <c r="C48" s="79">
        <f>POINTAGES!B48</f>
        <v>0</v>
      </c>
      <c r="D48" s="63">
        <f>POINTAGES!C48</f>
        <v>0</v>
      </c>
      <c r="E48" s="63">
        <f>POINTAGES!D48</f>
        <v>0</v>
      </c>
      <c r="F48" s="63">
        <f>POINTAGES!E48</f>
        <v>0</v>
      </c>
      <c r="G48" s="63">
        <f>POINTAGES!F48</f>
        <v>0</v>
      </c>
      <c r="H48" s="63">
        <f>POINTAGES!G48</f>
        <v>0</v>
      </c>
      <c r="I48" s="63">
        <f>POINTAGES!H48</f>
        <v>0</v>
      </c>
      <c r="J48" s="63">
        <f>POINTAGES!I48</f>
        <v>0</v>
      </c>
      <c r="K48" s="63">
        <f>POINTAGES!J48</f>
        <v>0</v>
      </c>
      <c r="L48" s="63">
        <f t="shared" si="0"/>
        <v>0</v>
      </c>
      <c r="M48" s="63">
        <f t="shared" si="1"/>
        <v>0</v>
      </c>
      <c r="N48" s="31"/>
    </row>
    <row r="49" spans="1:14" ht="22.5" customHeight="1" hidden="1">
      <c r="A49" s="79">
        <v>47</v>
      </c>
      <c r="B49" s="79">
        <f>POINTAGES!A49</f>
        <v>0</v>
      </c>
      <c r="C49" s="79">
        <f>POINTAGES!B49</f>
        <v>0</v>
      </c>
      <c r="D49" s="63">
        <f>POINTAGES!C49</f>
        <v>0</v>
      </c>
      <c r="E49" s="63">
        <f>POINTAGES!D49</f>
        <v>0</v>
      </c>
      <c r="F49" s="63">
        <f>POINTAGES!E49</f>
        <v>0</v>
      </c>
      <c r="G49" s="63">
        <f>POINTAGES!F49</f>
        <v>0</v>
      </c>
      <c r="H49" s="63">
        <f>POINTAGES!G49</f>
        <v>0</v>
      </c>
      <c r="I49" s="63">
        <f>POINTAGES!H49</f>
        <v>0</v>
      </c>
      <c r="J49" s="63">
        <f>POINTAGES!I49</f>
        <v>0</v>
      </c>
      <c r="K49" s="63">
        <f>POINTAGES!J49</f>
        <v>0</v>
      </c>
      <c r="L49" s="63">
        <f t="shared" si="0"/>
        <v>0</v>
      </c>
      <c r="M49" s="63">
        <f t="shared" si="1"/>
        <v>0</v>
      </c>
      <c r="N49" s="31"/>
    </row>
    <row r="50" spans="1:14" ht="22.5" customHeight="1" hidden="1">
      <c r="A50" s="79">
        <v>48</v>
      </c>
      <c r="B50" s="79">
        <f>POINTAGES!A50</f>
        <v>0</v>
      </c>
      <c r="C50" s="79">
        <f>POINTAGES!B50</f>
        <v>0</v>
      </c>
      <c r="D50" s="63">
        <f>POINTAGES!C50</f>
        <v>0</v>
      </c>
      <c r="E50" s="63">
        <f>POINTAGES!D50</f>
        <v>0</v>
      </c>
      <c r="F50" s="63">
        <f>POINTAGES!E50</f>
        <v>0</v>
      </c>
      <c r="G50" s="63">
        <f>POINTAGES!F50</f>
        <v>0</v>
      </c>
      <c r="H50" s="63">
        <f>POINTAGES!G50</f>
        <v>0</v>
      </c>
      <c r="I50" s="63">
        <f>POINTAGES!H50</f>
        <v>0</v>
      </c>
      <c r="J50" s="63">
        <f>POINTAGES!I50</f>
        <v>0</v>
      </c>
      <c r="K50" s="63">
        <f>POINTAGES!J50</f>
        <v>0</v>
      </c>
      <c r="L50" s="63">
        <f t="shared" si="0"/>
        <v>0</v>
      </c>
      <c r="M50" s="63">
        <f t="shared" si="1"/>
        <v>0</v>
      </c>
      <c r="N50" s="31"/>
    </row>
    <row r="51" spans="1:13" ht="39.75" customHeight="1">
      <c r="A51" s="77"/>
      <c r="B51" s="78" t="s">
        <v>13</v>
      </c>
      <c r="C51" s="74" t="s">
        <v>90</v>
      </c>
      <c r="D51" s="73" t="s">
        <v>1</v>
      </c>
      <c r="E51" s="74" t="s">
        <v>2</v>
      </c>
      <c r="F51" s="73" t="s">
        <v>44</v>
      </c>
      <c r="G51" s="74" t="s">
        <v>2</v>
      </c>
      <c r="H51" s="73" t="s">
        <v>46</v>
      </c>
      <c r="I51" s="74" t="s">
        <v>2</v>
      </c>
      <c r="J51" s="73" t="s">
        <v>52</v>
      </c>
      <c r="K51" s="74" t="s">
        <v>2</v>
      </c>
      <c r="L51" s="75" t="s">
        <v>30</v>
      </c>
      <c r="M51" s="76" t="s">
        <v>2</v>
      </c>
    </row>
    <row r="52" spans="1:14" ht="22.5" customHeight="1">
      <c r="A52" s="79">
        <v>1</v>
      </c>
      <c r="B52" s="79" t="str">
        <f>POINTAGES!A54</f>
        <v>Gilles Dubé</v>
      </c>
      <c r="C52" s="79" t="str">
        <f>POINTAGES!B54</f>
        <v># 37</v>
      </c>
      <c r="D52" s="63">
        <f>POINTAGES!C54</f>
        <v>48</v>
      </c>
      <c r="E52" s="63">
        <f>POINTAGES!D54</f>
        <v>3</v>
      </c>
      <c r="F52" s="63">
        <f>POINTAGES!E54</f>
        <v>48</v>
      </c>
      <c r="G52" s="63">
        <f>POINTAGES!F54</f>
        <v>3</v>
      </c>
      <c r="H52" s="63">
        <f>POINTAGES!G54</f>
        <v>48</v>
      </c>
      <c r="I52" s="63">
        <f>POINTAGES!H54</f>
        <v>1</v>
      </c>
      <c r="J52" s="63">
        <f>POINTAGES!I54</f>
        <v>50</v>
      </c>
      <c r="K52" s="63">
        <f>POINTAGES!J54</f>
        <v>3</v>
      </c>
      <c r="L52" s="63">
        <f aca="true" t="shared" si="2" ref="L52:M57">D52+F52+H52+J52</f>
        <v>194</v>
      </c>
      <c r="M52" s="63">
        <f t="shared" si="2"/>
        <v>10</v>
      </c>
      <c r="N52" s="111" t="s">
        <v>23</v>
      </c>
    </row>
    <row r="53" spans="1:14" ht="22.5" customHeight="1">
      <c r="A53" s="79">
        <v>2</v>
      </c>
      <c r="B53" s="79" t="str">
        <f>POINTAGES!A57</f>
        <v>Jean-François Canuel</v>
      </c>
      <c r="C53" s="79" t="str">
        <f>POINTAGES!B57</f>
        <v># 47</v>
      </c>
      <c r="D53" s="63">
        <f>POINTAGES!C57</f>
        <v>49</v>
      </c>
      <c r="E53" s="63">
        <f>POINTAGES!D57</f>
        <v>6</v>
      </c>
      <c r="F53" s="63">
        <f>POINTAGES!E57</f>
        <v>47</v>
      </c>
      <c r="G53" s="63">
        <f>POINTAGES!F57</f>
        <v>3</v>
      </c>
      <c r="H53" s="63">
        <f>POINTAGES!G57</f>
        <v>48</v>
      </c>
      <c r="I53" s="63">
        <f>POINTAGES!H57</f>
        <v>2</v>
      </c>
      <c r="J53" s="63">
        <f>POINTAGES!I57</f>
        <v>49</v>
      </c>
      <c r="K53" s="63">
        <f>POINTAGES!J57</f>
        <v>4</v>
      </c>
      <c r="L53" s="63">
        <f t="shared" si="2"/>
        <v>193</v>
      </c>
      <c r="M53" s="63">
        <f t="shared" si="2"/>
        <v>15</v>
      </c>
      <c r="N53" s="111" t="s">
        <v>24</v>
      </c>
    </row>
    <row r="54" spans="1:14" ht="22.5" customHeight="1">
      <c r="A54" s="79">
        <v>3</v>
      </c>
      <c r="B54" s="79" t="str">
        <f>POINTAGES!A56</f>
        <v>Nelson Lebrun</v>
      </c>
      <c r="C54" s="79" t="str">
        <f>POINTAGES!B56</f>
        <v># 46</v>
      </c>
      <c r="D54" s="63">
        <f>POINTAGES!C56</f>
        <v>47</v>
      </c>
      <c r="E54" s="63">
        <f>POINTAGES!D56</f>
        <v>4</v>
      </c>
      <c r="F54" s="63">
        <f>POINTAGES!E56</f>
        <v>44</v>
      </c>
      <c r="G54" s="63">
        <f>POINTAGES!F56</f>
        <v>3</v>
      </c>
      <c r="H54" s="63">
        <f>POINTAGES!G56</f>
        <v>47</v>
      </c>
      <c r="I54" s="63">
        <f>POINTAGES!H56</f>
        <v>1</v>
      </c>
      <c r="J54" s="63">
        <f>POINTAGES!I56</f>
        <v>47</v>
      </c>
      <c r="K54" s="63">
        <f>POINTAGES!J56</f>
        <v>6</v>
      </c>
      <c r="L54" s="63">
        <f t="shared" si="2"/>
        <v>185</v>
      </c>
      <c r="M54" s="63">
        <f t="shared" si="2"/>
        <v>14</v>
      </c>
      <c r="N54" s="111" t="s">
        <v>25</v>
      </c>
    </row>
    <row r="55" spans="1:14" ht="22.5" customHeight="1">
      <c r="A55" s="79">
        <v>4</v>
      </c>
      <c r="B55" s="79" t="str">
        <f>POINTAGES!A53</f>
        <v>André Brisson</v>
      </c>
      <c r="C55" s="79" t="str">
        <f>POINTAGES!B53</f>
        <v># 36</v>
      </c>
      <c r="D55" s="63">
        <f>POINTAGES!C53</f>
        <v>45</v>
      </c>
      <c r="E55" s="63">
        <f>POINTAGES!D53</f>
        <v>2</v>
      </c>
      <c r="F55" s="63">
        <f>POINTAGES!E53</f>
        <v>45</v>
      </c>
      <c r="G55" s="63">
        <f>POINTAGES!F53</f>
        <v>3</v>
      </c>
      <c r="H55" s="63">
        <f>POINTAGES!G53</f>
        <v>49</v>
      </c>
      <c r="I55" s="63">
        <f>POINTAGES!H53</f>
        <v>1</v>
      </c>
      <c r="J55" s="63">
        <f>POINTAGES!I53</f>
        <v>40</v>
      </c>
      <c r="K55" s="63">
        <f>POINTAGES!J53</f>
        <v>2</v>
      </c>
      <c r="L55" s="63">
        <f t="shared" si="2"/>
        <v>179</v>
      </c>
      <c r="M55" s="63">
        <f t="shared" si="2"/>
        <v>8</v>
      </c>
      <c r="N55" s="31"/>
    </row>
    <row r="56" spans="1:14" ht="22.5" customHeight="1">
      <c r="A56" s="79">
        <v>5</v>
      </c>
      <c r="B56" s="79" t="str">
        <f>POINTAGES!A52</f>
        <v>Marc-André Girard</v>
      </c>
      <c r="C56" s="79" t="str">
        <f>POINTAGES!B52</f>
        <v># 35</v>
      </c>
      <c r="D56" s="63">
        <f>POINTAGES!C52</f>
        <v>43</v>
      </c>
      <c r="E56" s="63">
        <f>POINTAGES!D52</f>
        <v>0</v>
      </c>
      <c r="F56" s="63">
        <f>POINTAGES!E52</f>
        <v>42</v>
      </c>
      <c r="G56" s="63">
        <f>POINTAGES!F52</f>
        <v>1</v>
      </c>
      <c r="H56" s="63">
        <f>POINTAGES!G52</f>
        <v>46</v>
      </c>
      <c r="I56" s="63">
        <f>POINTAGES!H52</f>
        <v>1</v>
      </c>
      <c r="J56" s="63">
        <f>POINTAGES!I52</f>
        <v>47</v>
      </c>
      <c r="K56" s="63">
        <f>POINTAGES!J52</f>
        <v>2</v>
      </c>
      <c r="L56" s="63">
        <f t="shared" si="2"/>
        <v>178</v>
      </c>
      <c r="M56" s="63">
        <f t="shared" si="2"/>
        <v>4</v>
      </c>
      <c r="N56" s="31"/>
    </row>
    <row r="57" spans="1:14" ht="22.5" customHeight="1">
      <c r="A57" s="79">
        <v>6</v>
      </c>
      <c r="B57" s="79" t="str">
        <f>POINTAGES!A55</f>
        <v>David Fortin</v>
      </c>
      <c r="C57" s="79" t="str">
        <f>POINTAGES!B55</f>
        <v># 38</v>
      </c>
      <c r="D57" s="63">
        <f>POINTAGES!C55</f>
        <v>44</v>
      </c>
      <c r="E57" s="63">
        <f>POINTAGES!D55</f>
        <v>1</v>
      </c>
      <c r="F57" s="63">
        <f>POINTAGES!E55</f>
        <v>37</v>
      </c>
      <c r="G57" s="63">
        <f>POINTAGES!F55</f>
        <v>0</v>
      </c>
      <c r="H57" s="63">
        <f>POINTAGES!G55</f>
        <v>45</v>
      </c>
      <c r="I57" s="63">
        <f>POINTAGES!H55</f>
        <v>0</v>
      </c>
      <c r="J57" s="63">
        <f>POINTAGES!I55</f>
        <v>41</v>
      </c>
      <c r="K57" s="63">
        <f>POINTAGES!J55</f>
        <v>2</v>
      </c>
      <c r="L57" s="63">
        <f t="shared" si="2"/>
        <v>167</v>
      </c>
      <c r="M57" s="63">
        <f t="shared" si="2"/>
        <v>3</v>
      </c>
      <c r="N57" s="31"/>
    </row>
    <row r="58" spans="1:14" ht="22.5" customHeight="1" hidden="1">
      <c r="A58" s="79">
        <v>7</v>
      </c>
      <c r="B58" s="79">
        <f>POINTAGES!A58</f>
        <v>0</v>
      </c>
      <c r="C58" s="79">
        <f>POINTAGES!B58</f>
        <v>0</v>
      </c>
      <c r="D58" s="63">
        <f>POINTAGES!C58</f>
        <v>0</v>
      </c>
      <c r="E58" s="63">
        <f>POINTAGES!D58</f>
        <v>0</v>
      </c>
      <c r="F58" s="63">
        <f>POINTAGES!E58</f>
        <v>0</v>
      </c>
      <c r="G58" s="63">
        <f>POINTAGES!F58</f>
        <v>0</v>
      </c>
      <c r="H58" s="63">
        <f>POINTAGES!G58</f>
        <v>0</v>
      </c>
      <c r="I58" s="63">
        <f>POINTAGES!H58</f>
        <v>0</v>
      </c>
      <c r="J58" s="63">
        <f>POINTAGES!I58</f>
        <v>0</v>
      </c>
      <c r="K58" s="63">
        <f>POINTAGES!J58</f>
        <v>0</v>
      </c>
      <c r="L58" s="63">
        <f aca="true" t="shared" si="3" ref="L58:L63">D58+F58+H58+J58</f>
        <v>0</v>
      </c>
      <c r="M58" s="63">
        <f aca="true" t="shared" si="4" ref="M58:M63">E58+G58+I58+K58</f>
        <v>0</v>
      </c>
      <c r="N58" s="31"/>
    </row>
    <row r="59" spans="1:14" ht="22.5" customHeight="1" hidden="1">
      <c r="A59" s="79">
        <v>8</v>
      </c>
      <c r="B59" s="79">
        <f>POINTAGES!A59</f>
        <v>0</v>
      </c>
      <c r="C59" s="79">
        <f>POINTAGES!B59</f>
        <v>0</v>
      </c>
      <c r="D59" s="63">
        <f>POINTAGES!C59</f>
        <v>0</v>
      </c>
      <c r="E59" s="63">
        <f>POINTAGES!D59</f>
        <v>0</v>
      </c>
      <c r="F59" s="63">
        <f>POINTAGES!E59</f>
        <v>0</v>
      </c>
      <c r="G59" s="63">
        <f>POINTAGES!F59</f>
        <v>0</v>
      </c>
      <c r="H59" s="63">
        <f>POINTAGES!G59</f>
        <v>0</v>
      </c>
      <c r="I59" s="63">
        <f>POINTAGES!H59</f>
        <v>0</v>
      </c>
      <c r="J59" s="63">
        <f>POINTAGES!I59</f>
        <v>0</v>
      </c>
      <c r="K59" s="63">
        <f>POINTAGES!J59</f>
        <v>0</v>
      </c>
      <c r="L59" s="63">
        <f t="shared" si="3"/>
        <v>0</v>
      </c>
      <c r="M59" s="63">
        <f t="shared" si="4"/>
        <v>0</v>
      </c>
      <c r="N59" s="31"/>
    </row>
    <row r="60" spans="1:14" ht="22.5" customHeight="1" hidden="1">
      <c r="A60" s="79">
        <v>9</v>
      </c>
      <c r="B60" s="79">
        <f>POINTAGES!A60</f>
        <v>0</v>
      </c>
      <c r="C60" s="79">
        <f>POINTAGES!B60</f>
        <v>0</v>
      </c>
      <c r="D60" s="63">
        <f>POINTAGES!C60</f>
        <v>0</v>
      </c>
      <c r="E60" s="63">
        <f>POINTAGES!D60</f>
        <v>0</v>
      </c>
      <c r="F60" s="63">
        <f>POINTAGES!E60</f>
        <v>0</v>
      </c>
      <c r="G60" s="63">
        <f>POINTAGES!F60</f>
        <v>0</v>
      </c>
      <c r="H60" s="63">
        <f>POINTAGES!G60</f>
        <v>0</v>
      </c>
      <c r="I60" s="63">
        <f>POINTAGES!H60</f>
        <v>0</v>
      </c>
      <c r="J60" s="63">
        <f>POINTAGES!I60</f>
        <v>0</v>
      </c>
      <c r="K60" s="63">
        <f>POINTAGES!J60</f>
        <v>0</v>
      </c>
      <c r="L60" s="63">
        <f t="shared" si="3"/>
        <v>0</v>
      </c>
      <c r="M60" s="63">
        <f t="shared" si="4"/>
        <v>0</v>
      </c>
      <c r="N60" s="31"/>
    </row>
    <row r="61" spans="1:14" ht="22.5" customHeight="1" hidden="1">
      <c r="A61" s="79">
        <v>10</v>
      </c>
      <c r="B61" s="79">
        <f>POINTAGES!A61</f>
        <v>0</v>
      </c>
      <c r="C61" s="79">
        <f>POINTAGES!B61</f>
        <v>0</v>
      </c>
      <c r="D61" s="63">
        <f>POINTAGES!C61</f>
        <v>0</v>
      </c>
      <c r="E61" s="63">
        <f>POINTAGES!D61</f>
        <v>0</v>
      </c>
      <c r="F61" s="63">
        <f>POINTAGES!E61</f>
        <v>0</v>
      </c>
      <c r="G61" s="63">
        <f>POINTAGES!F61</f>
        <v>0</v>
      </c>
      <c r="H61" s="63">
        <f>POINTAGES!G61</f>
        <v>0</v>
      </c>
      <c r="I61" s="63">
        <f>POINTAGES!H61</f>
        <v>0</v>
      </c>
      <c r="J61" s="63">
        <f>POINTAGES!I61</f>
        <v>0</v>
      </c>
      <c r="K61" s="63">
        <f>POINTAGES!J61</f>
        <v>0</v>
      </c>
      <c r="L61" s="63">
        <f t="shared" si="3"/>
        <v>0</v>
      </c>
      <c r="M61" s="63">
        <f t="shared" si="4"/>
        <v>0</v>
      </c>
      <c r="N61" s="31"/>
    </row>
    <row r="62" spans="1:14" ht="22.5" customHeight="1" hidden="1">
      <c r="A62" s="79">
        <v>11</v>
      </c>
      <c r="B62" s="79">
        <f>POINTAGES!A62</f>
        <v>0</v>
      </c>
      <c r="C62" s="79">
        <f>POINTAGES!B62</f>
        <v>0</v>
      </c>
      <c r="D62" s="63">
        <f>POINTAGES!C62</f>
        <v>0</v>
      </c>
      <c r="E62" s="63">
        <f>POINTAGES!D62</f>
        <v>0</v>
      </c>
      <c r="F62" s="63">
        <f>POINTAGES!E62</f>
        <v>0</v>
      </c>
      <c r="G62" s="63">
        <f>POINTAGES!F62</f>
        <v>0</v>
      </c>
      <c r="H62" s="63">
        <f>POINTAGES!G62</f>
        <v>0</v>
      </c>
      <c r="I62" s="63">
        <f>POINTAGES!H62</f>
        <v>0</v>
      </c>
      <c r="J62" s="63">
        <f>POINTAGES!I62</f>
        <v>0</v>
      </c>
      <c r="K62" s="63">
        <f>POINTAGES!J62</f>
        <v>0</v>
      </c>
      <c r="L62" s="63">
        <f t="shared" si="3"/>
        <v>0</v>
      </c>
      <c r="M62" s="63">
        <f t="shared" si="4"/>
        <v>0</v>
      </c>
      <c r="N62" s="31"/>
    </row>
    <row r="63" spans="1:14" ht="22.5" customHeight="1" hidden="1">
      <c r="A63" s="79">
        <v>12</v>
      </c>
      <c r="B63" s="79">
        <f>POINTAGES!A63</f>
        <v>0</v>
      </c>
      <c r="C63" s="79">
        <f>POINTAGES!B63</f>
        <v>0</v>
      </c>
      <c r="D63" s="63">
        <f>POINTAGES!C63</f>
        <v>0</v>
      </c>
      <c r="E63" s="63">
        <f>POINTAGES!D63</f>
        <v>0</v>
      </c>
      <c r="F63" s="63">
        <f>POINTAGES!E63</f>
        <v>0</v>
      </c>
      <c r="G63" s="63">
        <f>POINTAGES!F63</f>
        <v>0</v>
      </c>
      <c r="H63" s="63">
        <f>POINTAGES!G63</f>
        <v>0</v>
      </c>
      <c r="I63" s="63">
        <f>POINTAGES!H63</f>
        <v>0</v>
      </c>
      <c r="J63" s="63">
        <f>POINTAGES!I63</f>
        <v>0</v>
      </c>
      <c r="K63" s="63">
        <f>POINTAGES!J63</f>
        <v>0</v>
      </c>
      <c r="L63" s="63">
        <f t="shared" si="3"/>
        <v>0</v>
      </c>
      <c r="M63" s="63">
        <f t="shared" si="4"/>
        <v>0</v>
      </c>
      <c r="N63" s="31"/>
    </row>
    <row r="64" spans="1:14" ht="39.75" customHeight="1">
      <c r="A64" s="71"/>
      <c r="B64" s="72" t="s">
        <v>31</v>
      </c>
      <c r="C64" s="74" t="s">
        <v>90</v>
      </c>
      <c r="D64" s="73" t="s">
        <v>1</v>
      </c>
      <c r="E64" s="74" t="s">
        <v>2</v>
      </c>
      <c r="F64" s="73" t="s">
        <v>44</v>
      </c>
      <c r="G64" s="74" t="s">
        <v>2</v>
      </c>
      <c r="H64" s="73" t="s">
        <v>46</v>
      </c>
      <c r="I64" s="74" t="s">
        <v>2</v>
      </c>
      <c r="J64" s="73" t="s">
        <v>45</v>
      </c>
      <c r="K64" s="74" t="s">
        <v>2</v>
      </c>
      <c r="L64" s="75" t="s">
        <v>30</v>
      </c>
      <c r="M64" s="76" t="s">
        <v>2</v>
      </c>
      <c r="N64" s="31"/>
    </row>
    <row r="65" spans="1:14" ht="22.5" customHeight="1">
      <c r="A65" s="79">
        <v>1</v>
      </c>
      <c r="B65" s="79" t="str">
        <f>POINTAGES!A68</f>
        <v>Guillaume Boucher</v>
      </c>
      <c r="C65" s="79" t="str">
        <f>POINTAGES!B68</f>
        <v># 42</v>
      </c>
      <c r="D65" s="63">
        <f>POINTAGES!C68</f>
        <v>48</v>
      </c>
      <c r="E65" s="63">
        <f>POINTAGES!D68</f>
        <v>4</v>
      </c>
      <c r="F65" s="63">
        <f>POINTAGES!E68</f>
        <v>48</v>
      </c>
      <c r="G65" s="63">
        <f>POINTAGES!F68</f>
        <v>2</v>
      </c>
      <c r="H65" s="63">
        <f>POINTAGES!G68</f>
        <v>50</v>
      </c>
      <c r="I65" s="63">
        <f>POINTAGES!H68</f>
        <v>4</v>
      </c>
      <c r="J65" s="63">
        <f>POINTAGES!I68</f>
        <v>49</v>
      </c>
      <c r="K65" s="63">
        <f>POINTAGES!J68</f>
        <v>6</v>
      </c>
      <c r="L65" s="63">
        <f aca="true" t="shared" si="5" ref="L65:L76">D65+F65+H65+J65</f>
        <v>195</v>
      </c>
      <c r="M65" s="63">
        <f aca="true" t="shared" si="6" ref="M65:M76">E65+G65+I65+K65</f>
        <v>16</v>
      </c>
      <c r="N65" s="111" t="s">
        <v>23</v>
      </c>
    </row>
    <row r="66" spans="1:14" ht="22.5" customHeight="1">
      <c r="A66" s="79">
        <v>2</v>
      </c>
      <c r="B66" s="79" t="str">
        <f>POINTAGES!A69</f>
        <v>Denis Dumont</v>
      </c>
      <c r="C66" s="79" t="str">
        <f>POINTAGES!B69</f>
        <v># 43</v>
      </c>
      <c r="D66" s="63">
        <f>POINTAGES!C69</f>
        <v>50</v>
      </c>
      <c r="E66" s="63">
        <f>POINTAGES!D69</f>
        <v>6</v>
      </c>
      <c r="F66" s="63">
        <f>POINTAGES!E69</f>
        <v>49</v>
      </c>
      <c r="G66" s="63">
        <f>POINTAGES!F69</f>
        <v>3</v>
      </c>
      <c r="H66" s="63">
        <f>POINTAGES!G69</f>
        <v>47</v>
      </c>
      <c r="I66" s="63">
        <f>POINTAGES!H69</f>
        <v>5</v>
      </c>
      <c r="J66" s="63">
        <f>POINTAGES!I69</f>
        <v>47</v>
      </c>
      <c r="K66" s="63">
        <f>POINTAGES!J69</f>
        <v>3</v>
      </c>
      <c r="L66" s="63">
        <f t="shared" si="5"/>
        <v>193</v>
      </c>
      <c r="M66" s="63">
        <f t="shared" si="6"/>
        <v>17</v>
      </c>
      <c r="N66" s="111" t="s">
        <v>24</v>
      </c>
    </row>
    <row r="67" spans="1:14" ht="22.5" customHeight="1">
      <c r="A67" s="79">
        <v>3</v>
      </c>
      <c r="B67" s="79" t="str">
        <f>POINTAGES!A71</f>
        <v>Caroline Poirier</v>
      </c>
      <c r="C67" s="79" t="str">
        <f>POINTAGES!B71</f>
        <v># 45</v>
      </c>
      <c r="D67" s="63">
        <f>POINTAGES!C71</f>
        <v>50</v>
      </c>
      <c r="E67" s="63">
        <f>POINTAGES!D71</f>
        <v>6</v>
      </c>
      <c r="F67" s="63">
        <f>POINTAGES!E71</f>
        <v>47</v>
      </c>
      <c r="G67" s="63">
        <f>POINTAGES!F71</f>
        <v>1</v>
      </c>
      <c r="H67" s="63">
        <f>POINTAGES!G71</f>
        <v>46</v>
      </c>
      <c r="I67" s="63">
        <f>POINTAGES!H71</f>
        <v>3</v>
      </c>
      <c r="J67" s="63">
        <f>POINTAGES!I71</f>
        <v>50</v>
      </c>
      <c r="K67" s="63">
        <f>POINTAGES!J71</f>
        <v>4</v>
      </c>
      <c r="L67" s="63">
        <f t="shared" si="5"/>
        <v>193</v>
      </c>
      <c r="M67" s="63">
        <f t="shared" si="6"/>
        <v>14</v>
      </c>
      <c r="N67" s="111" t="s">
        <v>25</v>
      </c>
    </row>
    <row r="68" spans="1:14" ht="22.5" customHeight="1">
      <c r="A68" s="79">
        <v>4</v>
      </c>
      <c r="B68" s="79" t="str">
        <f>POINTAGES!A67</f>
        <v>Éric Dorval</v>
      </c>
      <c r="C68" s="79" t="str">
        <f>POINTAGES!B67</f>
        <v># 41</v>
      </c>
      <c r="D68" s="63">
        <f>POINTAGES!C67</f>
        <v>49</v>
      </c>
      <c r="E68" s="63">
        <f>POINTAGES!D67</f>
        <v>5</v>
      </c>
      <c r="F68" s="63">
        <f>POINTAGES!E67</f>
        <v>46</v>
      </c>
      <c r="G68" s="63">
        <f>POINTAGES!F67</f>
        <v>0</v>
      </c>
      <c r="H68" s="63">
        <f>POINTAGES!G67</f>
        <v>47</v>
      </c>
      <c r="I68" s="63">
        <f>POINTAGES!H67</f>
        <v>2</v>
      </c>
      <c r="J68" s="63">
        <f>POINTAGES!I67</f>
        <v>49</v>
      </c>
      <c r="K68" s="63">
        <f>POINTAGES!J67</f>
        <v>2</v>
      </c>
      <c r="L68" s="63">
        <f t="shared" si="5"/>
        <v>191</v>
      </c>
      <c r="M68" s="63">
        <f t="shared" si="6"/>
        <v>9</v>
      </c>
      <c r="N68" s="31"/>
    </row>
    <row r="69" spans="1:14" ht="22.5" customHeight="1">
      <c r="A69" s="79">
        <v>5</v>
      </c>
      <c r="B69" s="79" t="str">
        <f>POINTAGES!A65</f>
        <v>Marius Dechamplain</v>
      </c>
      <c r="C69" s="79" t="str">
        <f>POINTAGES!B65</f>
        <v># 39</v>
      </c>
      <c r="D69" s="63">
        <f>POINTAGES!C65</f>
        <v>47</v>
      </c>
      <c r="E69" s="63">
        <f>POINTAGES!D65</f>
        <v>4</v>
      </c>
      <c r="F69" s="63">
        <f>POINTAGES!E65</f>
        <v>47</v>
      </c>
      <c r="G69" s="63">
        <f>POINTAGES!F65</f>
        <v>3</v>
      </c>
      <c r="H69" s="63">
        <f>POINTAGES!G65</f>
        <v>47</v>
      </c>
      <c r="I69" s="63">
        <f>POINTAGES!H65</f>
        <v>1</v>
      </c>
      <c r="J69" s="63">
        <f>POINTAGES!I65</f>
        <v>49</v>
      </c>
      <c r="K69" s="63">
        <f>POINTAGES!J65</f>
        <v>1</v>
      </c>
      <c r="L69" s="63">
        <f t="shared" si="5"/>
        <v>190</v>
      </c>
      <c r="M69" s="63">
        <f t="shared" si="6"/>
        <v>9</v>
      </c>
      <c r="N69" s="31"/>
    </row>
    <row r="70" spans="1:14" ht="22.5" customHeight="1">
      <c r="A70" s="79">
        <v>6</v>
      </c>
      <c r="B70" s="79" t="str">
        <f>POINTAGES!A70</f>
        <v>Luc Voyer</v>
      </c>
      <c r="C70" s="79" t="str">
        <f>POINTAGES!B70</f>
        <v># 44</v>
      </c>
      <c r="D70" s="63">
        <f>POINTAGES!C70</f>
        <v>44</v>
      </c>
      <c r="E70" s="63">
        <f>POINTAGES!D70</f>
        <v>0</v>
      </c>
      <c r="F70" s="63">
        <f>POINTAGES!E70</f>
        <v>45</v>
      </c>
      <c r="G70" s="63">
        <f>POINTAGES!F70</f>
        <v>2</v>
      </c>
      <c r="H70" s="63">
        <f>POINTAGES!G70</f>
        <v>47</v>
      </c>
      <c r="I70" s="63">
        <f>POINTAGES!H70</f>
        <v>1</v>
      </c>
      <c r="J70" s="63">
        <f>POINTAGES!I70</f>
        <v>48</v>
      </c>
      <c r="K70" s="63">
        <f>POINTAGES!J70</f>
        <v>4</v>
      </c>
      <c r="L70" s="63">
        <f t="shared" si="5"/>
        <v>184</v>
      </c>
      <c r="M70" s="63">
        <f t="shared" si="6"/>
        <v>7</v>
      </c>
      <c r="N70" s="31"/>
    </row>
    <row r="71" spans="1:14" ht="22.5" customHeight="1">
      <c r="A71" s="79">
        <v>7</v>
      </c>
      <c r="B71" s="79" t="str">
        <f>POINTAGES!A66</f>
        <v>Guy Coté</v>
      </c>
      <c r="C71" s="79" t="str">
        <f>POINTAGES!B66</f>
        <v># 40</v>
      </c>
      <c r="D71" s="63">
        <f>POINTAGES!C66</f>
        <v>50</v>
      </c>
      <c r="E71" s="63">
        <f>POINTAGES!D66</f>
        <v>6</v>
      </c>
      <c r="F71" s="63">
        <f>POINTAGES!E66</f>
        <v>36</v>
      </c>
      <c r="G71" s="63">
        <f>POINTAGES!F66</f>
        <v>0</v>
      </c>
      <c r="H71" s="63">
        <f>POINTAGES!G66</f>
        <v>45</v>
      </c>
      <c r="I71" s="63">
        <f>POINTAGES!H66</f>
        <v>2</v>
      </c>
      <c r="J71" s="63">
        <f>POINTAGES!I66</f>
        <v>47</v>
      </c>
      <c r="K71" s="63">
        <f>POINTAGES!J66</f>
        <v>5</v>
      </c>
      <c r="L71" s="63">
        <f t="shared" si="5"/>
        <v>178</v>
      </c>
      <c r="M71" s="63">
        <f t="shared" si="6"/>
        <v>13</v>
      </c>
      <c r="N71" s="31"/>
    </row>
    <row r="72" spans="1:14" ht="22.5" customHeight="1" hidden="1">
      <c r="A72" s="79">
        <v>8</v>
      </c>
      <c r="B72" s="79">
        <f>POINTAGES!A72</f>
        <v>0</v>
      </c>
      <c r="C72" s="79">
        <f>POINTAGES!B72</f>
        <v>0</v>
      </c>
      <c r="D72" s="63">
        <f>POINTAGES!C72</f>
        <v>0</v>
      </c>
      <c r="E72" s="63">
        <f>POINTAGES!D72</f>
        <v>0</v>
      </c>
      <c r="F72" s="63">
        <f>POINTAGES!E72</f>
        <v>0</v>
      </c>
      <c r="G72" s="63">
        <f>POINTAGES!F72</f>
        <v>0</v>
      </c>
      <c r="H72" s="63">
        <f>POINTAGES!G72</f>
        <v>0</v>
      </c>
      <c r="I72" s="63">
        <f>POINTAGES!H72</f>
        <v>0</v>
      </c>
      <c r="J72" s="63">
        <f>POINTAGES!I72</f>
        <v>0</v>
      </c>
      <c r="K72" s="63">
        <f>POINTAGES!J72</f>
        <v>0</v>
      </c>
      <c r="L72" s="63">
        <f t="shared" si="5"/>
        <v>0</v>
      </c>
      <c r="M72" s="63">
        <f t="shared" si="6"/>
        <v>0</v>
      </c>
      <c r="N72" s="31"/>
    </row>
    <row r="73" spans="1:14" ht="22.5" customHeight="1" hidden="1">
      <c r="A73" s="79">
        <v>9</v>
      </c>
      <c r="B73" s="79">
        <f>POINTAGES!A73</f>
        <v>0</v>
      </c>
      <c r="C73" s="79">
        <f>POINTAGES!B73</f>
        <v>0</v>
      </c>
      <c r="D73" s="63">
        <f>POINTAGES!C73</f>
        <v>0</v>
      </c>
      <c r="E73" s="63">
        <f>POINTAGES!D73</f>
        <v>0</v>
      </c>
      <c r="F73" s="63">
        <f>POINTAGES!E73</f>
        <v>0</v>
      </c>
      <c r="G73" s="63">
        <f>POINTAGES!F73</f>
        <v>0</v>
      </c>
      <c r="H73" s="63">
        <f>POINTAGES!G73</f>
        <v>0</v>
      </c>
      <c r="I73" s="63">
        <f>POINTAGES!H73</f>
        <v>0</v>
      </c>
      <c r="J73" s="63">
        <f>POINTAGES!I73</f>
        <v>0</v>
      </c>
      <c r="K73" s="63">
        <f>POINTAGES!J73</f>
        <v>0</v>
      </c>
      <c r="L73" s="63">
        <f t="shared" si="5"/>
        <v>0</v>
      </c>
      <c r="M73" s="63">
        <f t="shared" si="6"/>
        <v>0</v>
      </c>
      <c r="N73" s="31"/>
    </row>
    <row r="74" spans="1:14" ht="22.5" customHeight="1" hidden="1">
      <c r="A74" s="79">
        <v>10</v>
      </c>
      <c r="B74" s="79">
        <f>POINTAGES!A74</f>
        <v>0</v>
      </c>
      <c r="C74" s="79">
        <f>POINTAGES!B74</f>
        <v>0</v>
      </c>
      <c r="D74" s="63">
        <f>POINTAGES!C74</f>
        <v>0</v>
      </c>
      <c r="E74" s="63">
        <f>POINTAGES!D74</f>
        <v>0</v>
      </c>
      <c r="F74" s="63">
        <f>POINTAGES!E74</f>
        <v>0</v>
      </c>
      <c r="G74" s="63">
        <f>POINTAGES!F74</f>
        <v>0</v>
      </c>
      <c r="H74" s="63">
        <f>POINTAGES!G74</f>
        <v>0</v>
      </c>
      <c r="I74" s="63">
        <f>POINTAGES!H74</f>
        <v>0</v>
      </c>
      <c r="J74" s="63">
        <f>POINTAGES!I74</f>
        <v>0</v>
      </c>
      <c r="K74" s="63">
        <f>POINTAGES!J74</f>
        <v>0</v>
      </c>
      <c r="L74" s="63">
        <f t="shared" si="5"/>
        <v>0</v>
      </c>
      <c r="M74" s="63">
        <f t="shared" si="6"/>
        <v>0</v>
      </c>
      <c r="N74" s="31"/>
    </row>
    <row r="75" spans="1:14" ht="22.5" customHeight="1" hidden="1">
      <c r="A75" s="79">
        <v>11</v>
      </c>
      <c r="B75" s="79">
        <f>POINTAGES!A75</f>
        <v>0</v>
      </c>
      <c r="C75" s="79">
        <f>POINTAGES!B75</f>
        <v>0</v>
      </c>
      <c r="D75" s="63">
        <f>POINTAGES!C75</f>
        <v>0</v>
      </c>
      <c r="E75" s="63">
        <f>POINTAGES!D75</f>
        <v>0</v>
      </c>
      <c r="F75" s="63">
        <f>POINTAGES!E75</f>
        <v>0</v>
      </c>
      <c r="G75" s="63">
        <f>POINTAGES!F75</f>
        <v>0</v>
      </c>
      <c r="H75" s="63">
        <f>POINTAGES!G75</f>
        <v>0</v>
      </c>
      <c r="I75" s="63">
        <f>POINTAGES!H75</f>
        <v>0</v>
      </c>
      <c r="J75" s="63">
        <f>POINTAGES!I75</f>
        <v>0</v>
      </c>
      <c r="K75" s="63">
        <f>POINTAGES!J75</f>
        <v>0</v>
      </c>
      <c r="L75" s="63">
        <f t="shared" si="5"/>
        <v>0</v>
      </c>
      <c r="M75" s="63">
        <f t="shared" si="6"/>
        <v>0</v>
      </c>
      <c r="N75" s="31"/>
    </row>
    <row r="76" spans="1:14" ht="22.5" customHeight="1" hidden="1">
      <c r="A76" s="79">
        <v>12</v>
      </c>
      <c r="B76" s="79">
        <f>POINTAGES!A76</f>
        <v>0</v>
      </c>
      <c r="C76" s="79">
        <f>POINTAGES!B76</f>
        <v>0</v>
      </c>
      <c r="D76" s="63">
        <f>POINTAGES!C76</f>
        <v>0</v>
      </c>
      <c r="E76" s="63">
        <f>POINTAGES!D76</f>
        <v>0</v>
      </c>
      <c r="F76" s="63">
        <f>POINTAGES!E76</f>
        <v>0</v>
      </c>
      <c r="G76" s="63">
        <f>POINTAGES!F76</f>
        <v>0</v>
      </c>
      <c r="H76" s="63">
        <f>POINTAGES!G76</f>
        <v>0</v>
      </c>
      <c r="I76" s="63">
        <f>POINTAGES!H76</f>
        <v>0</v>
      </c>
      <c r="J76" s="63">
        <f>POINTAGES!I76</f>
        <v>0</v>
      </c>
      <c r="K76" s="63">
        <f>POINTAGES!J76</f>
        <v>0</v>
      </c>
      <c r="L76" s="63">
        <f t="shared" si="5"/>
        <v>0</v>
      </c>
      <c r="M76" s="63">
        <f t="shared" si="6"/>
        <v>0</v>
      </c>
      <c r="N76" s="31"/>
    </row>
    <row r="77" ht="39.7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</sheetData>
  <sheetProtection/>
  <printOptions/>
  <pageMargins left="1.3779527559055118" right="0" top="0.4724409448818898" bottom="0.2755905511811024" header="0.1968503937007874" footer="0.3937007874015748"/>
  <pageSetup fitToHeight="2" fitToWidth="1" horizontalDpi="300" verticalDpi="300" orientation="landscape" paperSize="5" scale="87" r:id="rId1"/>
  <headerFooter alignWithMargins="0">
    <oddHeader>&amp;C&amp;"Times New Roman,Normal"&amp;12&amp;A</oddHeader>
  </headerFooter>
  <rowBreaks count="2" manualBreakCount="2">
    <brk id="26" max="13" man="1"/>
    <brk id="50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C1:H77"/>
  <sheetViews>
    <sheetView zoomScaleSheetLayoutView="100" zoomScalePageLayoutView="0" workbookViewId="0" topLeftCell="A1">
      <selection activeCell="J1" sqref="J1"/>
    </sheetView>
  </sheetViews>
  <sheetFormatPr defaultColWidth="11.421875" defaultRowHeight="12.75"/>
  <cols>
    <col min="3" max="3" width="7.28125" style="0" customWidth="1"/>
    <col min="4" max="4" width="32.8515625" style="0" customWidth="1"/>
    <col min="5" max="5" width="7.28125" style="0" customWidth="1"/>
    <col min="6" max="6" width="10.7109375" style="0" customWidth="1"/>
    <col min="7" max="7" width="5.7109375" style="0" customWidth="1"/>
    <col min="8" max="8" width="11.421875" style="14" customWidth="1"/>
  </cols>
  <sheetData>
    <row r="1" spans="3:7" ht="39.75" customHeight="1">
      <c r="C1" s="15"/>
      <c r="D1" s="21" t="s">
        <v>35</v>
      </c>
      <c r="E1" s="21"/>
      <c r="F1" s="22">
        <v>300</v>
      </c>
      <c r="G1" s="15"/>
    </row>
    <row r="2" spans="3:7" ht="30" customHeight="1">
      <c r="C2" s="2"/>
      <c r="D2" s="20" t="s">
        <v>12</v>
      </c>
      <c r="E2" s="2" t="s">
        <v>90</v>
      </c>
      <c r="G2" s="2" t="s">
        <v>2</v>
      </c>
    </row>
    <row r="3" spans="3:8" ht="18" customHeight="1">
      <c r="C3" s="11">
        <v>1</v>
      </c>
      <c r="D3" s="11" t="str">
        <f>POINTAGES!A26</f>
        <v>Jacques Dugas</v>
      </c>
      <c r="E3" s="11" t="str">
        <f>POINTAGES!B26</f>
        <v># 24</v>
      </c>
      <c r="F3" s="145">
        <f>POINTAGES!C26</f>
        <v>50</v>
      </c>
      <c r="G3" s="145">
        <f>POINTAGES!D26</f>
        <v>7.3</v>
      </c>
      <c r="H3" s="32" t="s">
        <v>23</v>
      </c>
    </row>
    <row r="4" spans="3:8" ht="18" customHeight="1">
      <c r="C4" s="11">
        <v>2</v>
      </c>
      <c r="D4" s="11" t="str">
        <f>POINTAGES!A21</f>
        <v>Trevor Bryan</v>
      </c>
      <c r="E4" s="11" t="str">
        <f>POINTAGES!B21</f>
        <v># 19</v>
      </c>
      <c r="F4" s="145">
        <f>POINTAGES!C21</f>
        <v>50</v>
      </c>
      <c r="G4" s="145">
        <f>POINTAGES!D21</f>
        <v>7</v>
      </c>
      <c r="H4" s="32" t="s">
        <v>24</v>
      </c>
    </row>
    <row r="5" spans="3:8" ht="18" customHeight="1">
      <c r="C5" s="11">
        <v>3</v>
      </c>
      <c r="D5" s="11" t="str">
        <f>POINTAGES!A30</f>
        <v>Tom Rylands</v>
      </c>
      <c r="E5" s="11" t="str">
        <f>POINTAGES!B30</f>
        <v># 28</v>
      </c>
      <c r="F5" s="145">
        <f>POINTAGES!C30</f>
        <v>50</v>
      </c>
      <c r="G5" s="145">
        <f>POINTAGES!D30</f>
        <v>6.3</v>
      </c>
      <c r="H5" s="32" t="s">
        <v>25</v>
      </c>
    </row>
    <row r="6" spans="3:8" ht="18" customHeight="1">
      <c r="C6" s="11">
        <v>4</v>
      </c>
      <c r="D6" s="11" t="str">
        <f>POINTAGES!A8</f>
        <v>Johan Sauer</v>
      </c>
      <c r="E6" s="11" t="str">
        <f>POINTAGES!B8</f>
        <v># 6</v>
      </c>
      <c r="F6" s="145">
        <f>POINTAGES!C8</f>
        <v>50</v>
      </c>
      <c r="G6" s="145">
        <f>POINTAGES!D8</f>
        <v>6</v>
      </c>
      <c r="H6" s="32"/>
    </row>
    <row r="7" spans="3:8" ht="18" customHeight="1">
      <c r="C7" s="11">
        <v>5</v>
      </c>
      <c r="D7" s="11" t="str">
        <f>POINTAGES!A29</f>
        <v>Pierre Tremblay</v>
      </c>
      <c r="E7" s="11" t="str">
        <f>POINTAGES!B29</f>
        <v># 27</v>
      </c>
      <c r="F7" s="145">
        <f>POINTAGES!C29</f>
        <v>50</v>
      </c>
      <c r="G7" s="145">
        <f>POINTAGES!D29</f>
        <v>5.3</v>
      </c>
      <c r="H7" s="32"/>
    </row>
    <row r="8" spans="3:8" ht="18" customHeight="1">
      <c r="C8" s="11">
        <v>6</v>
      </c>
      <c r="D8" s="11" t="str">
        <f>POINTAGES!A20</f>
        <v>Saxon Brewer-Marchant -25</v>
      </c>
      <c r="E8" s="11" t="str">
        <f>POINTAGES!B20</f>
        <v># 18</v>
      </c>
      <c r="F8" s="145">
        <f>POINTAGES!C20</f>
        <v>50</v>
      </c>
      <c r="G8" s="145">
        <f>POINTAGES!D20</f>
        <v>5.2</v>
      </c>
      <c r="H8" s="32"/>
    </row>
    <row r="9" spans="3:8" ht="18" customHeight="1">
      <c r="C9" s="11">
        <v>7</v>
      </c>
      <c r="D9" s="11" t="str">
        <f>POINTAGES!A3</f>
        <v>Bernard Pépin</v>
      </c>
      <c r="E9" s="11" t="str">
        <f>POINTAGES!B3</f>
        <v># 1</v>
      </c>
      <c r="F9" s="145">
        <f>POINTAGES!C3</f>
        <v>50</v>
      </c>
      <c r="G9" s="145">
        <f>POINTAGES!D3</f>
        <v>5.1</v>
      </c>
      <c r="H9" s="32"/>
    </row>
    <row r="10" spans="3:8" ht="18" customHeight="1">
      <c r="C10" s="11">
        <v>8</v>
      </c>
      <c r="D10" s="11" t="str">
        <f>POINTAGES!A22</f>
        <v>Clément Rousseau</v>
      </c>
      <c r="E10" s="11" t="str">
        <f>POINTAGES!B22</f>
        <v># 20</v>
      </c>
      <c r="F10" s="145">
        <f>POINTAGES!C22</f>
        <v>50</v>
      </c>
      <c r="G10" s="145">
        <f>POINTAGES!D22</f>
        <v>5</v>
      </c>
      <c r="H10" s="32"/>
    </row>
    <row r="11" spans="3:8" ht="18" customHeight="1">
      <c r="C11" s="11">
        <v>9</v>
      </c>
      <c r="D11" s="11" t="str">
        <f>POINTAGES!A27</f>
        <v>Chris Mitchell</v>
      </c>
      <c r="E11" s="11" t="str">
        <f>POINTAGES!B27</f>
        <v># 25</v>
      </c>
      <c r="F11" s="145">
        <f>POINTAGES!C27</f>
        <v>50</v>
      </c>
      <c r="G11" s="145">
        <f>POINTAGES!D27</f>
        <v>4.3</v>
      </c>
      <c r="H11" s="32"/>
    </row>
    <row r="12" spans="3:8" ht="18" customHeight="1">
      <c r="C12" s="11">
        <v>10</v>
      </c>
      <c r="D12" s="11" t="str">
        <f>POINTAGES!A36</f>
        <v>David Nuthall</v>
      </c>
      <c r="E12" s="11" t="str">
        <f>POINTAGES!B36</f>
        <v># 34</v>
      </c>
      <c r="F12" s="145">
        <f>POINTAGES!C36</f>
        <v>50</v>
      </c>
      <c r="G12" s="145">
        <f>POINTAGES!D36</f>
        <v>4</v>
      </c>
      <c r="H12" s="32"/>
    </row>
    <row r="13" spans="3:8" ht="18" customHeight="1">
      <c r="C13" s="11">
        <v>11</v>
      </c>
      <c r="D13" s="11" t="str">
        <f>POINTAGES!A37</f>
        <v>Lindsay Peden</v>
      </c>
      <c r="E13" s="11" t="str">
        <f>POINTAGES!B37</f>
        <v># 48</v>
      </c>
      <c r="F13" s="145">
        <f>POINTAGES!C37</f>
        <v>50</v>
      </c>
      <c r="G13" s="145">
        <f>POINTAGES!D37</f>
        <v>3</v>
      </c>
      <c r="H13" s="32"/>
    </row>
    <row r="14" spans="3:8" ht="18" customHeight="1">
      <c r="C14" s="11">
        <v>12</v>
      </c>
      <c r="D14" s="11" t="str">
        <f>POINTAGES!A33</f>
        <v>Jon Underwood</v>
      </c>
      <c r="E14" s="11" t="str">
        <f>POINTAGES!B33</f>
        <v># 31</v>
      </c>
      <c r="F14" s="145">
        <f>POINTAGES!C33</f>
        <v>49</v>
      </c>
      <c r="G14" s="145">
        <f>POINTAGES!D33</f>
        <v>8</v>
      </c>
      <c r="H14" s="32"/>
    </row>
    <row r="15" spans="3:8" ht="18" customHeight="1">
      <c r="C15" s="11">
        <v>13</v>
      </c>
      <c r="D15" s="11" t="str">
        <f>POINTAGES!A6</f>
        <v>Steve Penrose</v>
      </c>
      <c r="E15" s="11" t="str">
        <f>POINTAGES!B6</f>
        <v># 4</v>
      </c>
      <c r="F15" s="145">
        <f>POINTAGES!C6</f>
        <v>49</v>
      </c>
      <c r="G15" s="145">
        <f>POINTAGES!D6</f>
        <v>6</v>
      </c>
      <c r="H15" s="32"/>
    </row>
    <row r="16" spans="3:8" ht="18" customHeight="1">
      <c r="C16" s="11">
        <v>14</v>
      </c>
      <c r="D16" s="11" t="str">
        <f>POINTAGES!A18</f>
        <v>Paul Wheeler</v>
      </c>
      <c r="E16" s="11" t="str">
        <f>POINTAGES!B18</f>
        <v># 16</v>
      </c>
      <c r="F16" s="145">
        <f>POINTAGES!C18</f>
        <v>49</v>
      </c>
      <c r="G16" s="145">
        <f>POINTAGES!D18</f>
        <v>6</v>
      </c>
      <c r="H16" s="32"/>
    </row>
    <row r="17" spans="3:8" ht="18" customHeight="1">
      <c r="C17" s="11">
        <v>15</v>
      </c>
      <c r="D17" s="11" t="str">
        <f>POINTAGES!A25</f>
        <v>Jack Keates  -25</v>
      </c>
      <c r="E17" s="11" t="str">
        <f>POINTAGES!B25</f>
        <v># 23</v>
      </c>
      <c r="F17" s="145">
        <f>POINTAGES!C25</f>
        <v>49</v>
      </c>
      <c r="G17" s="145">
        <f>POINTAGES!D25</f>
        <v>5</v>
      </c>
      <c r="H17" s="32"/>
    </row>
    <row r="18" spans="3:8" ht="18" customHeight="1">
      <c r="C18" s="11">
        <v>16</v>
      </c>
      <c r="D18" s="11" t="str">
        <f>POINTAGES!A32</f>
        <v>Gale Stewart</v>
      </c>
      <c r="E18" s="11" t="str">
        <f>POINTAGES!B32</f>
        <v># 30</v>
      </c>
      <c r="F18" s="145">
        <f>POINTAGES!C32</f>
        <v>49</v>
      </c>
      <c r="G18" s="145">
        <f>POINTAGES!D32</f>
        <v>5</v>
      </c>
      <c r="H18" s="32"/>
    </row>
    <row r="19" spans="3:8" ht="18" customHeight="1">
      <c r="C19" s="11">
        <v>17</v>
      </c>
      <c r="D19" s="11" t="str">
        <f>POINTAGES!A35</f>
        <v>Nigel Ball</v>
      </c>
      <c r="E19" s="11" t="str">
        <f>POINTAGES!B35</f>
        <v># 33</v>
      </c>
      <c r="F19" s="145">
        <f>POINTAGES!C35</f>
        <v>49</v>
      </c>
      <c r="G19" s="145">
        <f>POINTAGES!D35</f>
        <v>5</v>
      </c>
      <c r="H19" s="32"/>
    </row>
    <row r="20" spans="3:8" ht="18" customHeight="1">
      <c r="C20" s="11">
        <v>18</v>
      </c>
      <c r="D20" s="11" t="str">
        <f>POINTAGES!A19</f>
        <v>Archie Whicher </v>
      </c>
      <c r="E20" s="11" t="str">
        <f>POINTAGES!B19</f>
        <v># 17</v>
      </c>
      <c r="F20" s="145">
        <f>POINTAGES!C19</f>
        <v>49</v>
      </c>
      <c r="G20" s="145">
        <f>POINTAGES!D19</f>
        <v>4</v>
      </c>
      <c r="H20" s="32"/>
    </row>
    <row r="21" spans="3:8" ht="18" customHeight="1">
      <c r="C21" s="11">
        <v>19</v>
      </c>
      <c r="D21" s="11" t="str">
        <f>POINTAGES!A17</f>
        <v>Jeremy Tuck</v>
      </c>
      <c r="E21" s="11" t="str">
        <f>POINTAGES!B17</f>
        <v># 15</v>
      </c>
      <c r="F21" s="145">
        <f>POINTAGES!C17</f>
        <v>49</v>
      </c>
      <c r="G21" s="145">
        <f>POINTAGES!D17</f>
        <v>3.3</v>
      </c>
      <c r="H21" s="32"/>
    </row>
    <row r="22" spans="3:8" ht="18" customHeight="1">
      <c r="C22" s="11">
        <v>20</v>
      </c>
      <c r="D22" s="11" t="str">
        <f>POINTAGES!A7</f>
        <v>Jamie Allum</v>
      </c>
      <c r="E22" s="11" t="str">
        <f>POINTAGES!B7</f>
        <v># 5</v>
      </c>
      <c r="F22" s="145">
        <f>POINTAGES!C7</f>
        <v>49</v>
      </c>
      <c r="G22" s="145">
        <f>POINTAGES!D7</f>
        <v>3.2</v>
      </c>
      <c r="H22" s="32"/>
    </row>
    <row r="23" spans="3:8" ht="18" customHeight="1">
      <c r="C23" s="11">
        <v>21</v>
      </c>
      <c r="D23" s="11" t="str">
        <f>POINTAGES!A23</f>
        <v>Tom Smith</v>
      </c>
      <c r="E23" s="11" t="str">
        <f>POINTAGES!B23</f>
        <v># 21</v>
      </c>
      <c r="F23" s="145">
        <f>POINTAGES!C23</f>
        <v>49</v>
      </c>
      <c r="G23" s="145">
        <f>POINTAGES!D23</f>
        <v>3</v>
      </c>
      <c r="H23" s="32"/>
    </row>
    <row r="24" spans="3:8" ht="18" customHeight="1">
      <c r="C24" s="11">
        <v>22</v>
      </c>
      <c r="D24" s="11" t="str">
        <f>POINTAGES!A11</f>
        <v>Jemima Hince  -25</v>
      </c>
      <c r="E24" s="11" t="str">
        <f>POINTAGES!B11</f>
        <v># 9</v>
      </c>
      <c r="F24" s="145">
        <f>POINTAGES!C11</f>
        <v>49</v>
      </c>
      <c r="G24" s="145">
        <f>POINTAGES!D11</f>
        <v>2</v>
      </c>
      <c r="H24" s="32"/>
    </row>
    <row r="25" spans="3:8" ht="18" customHeight="1">
      <c r="C25" s="11">
        <v>23</v>
      </c>
      <c r="D25" s="11" t="str">
        <f>POINTAGES!A34</f>
        <v>Paul Tremblay</v>
      </c>
      <c r="E25" s="11" t="str">
        <f>POINTAGES!B34</f>
        <v># 32</v>
      </c>
      <c r="F25" s="145">
        <f>POINTAGES!C34</f>
        <v>48</v>
      </c>
      <c r="G25" s="145">
        <f>POINTAGES!D34</f>
        <v>6.3</v>
      </c>
      <c r="H25" s="32"/>
    </row>
    <row r="26" spans="3:8" ht="18" customHeight="1">
      <c r="C26" s="11">
        <v>24</v>
      </c>
      <c r="D26" s="11" t="str">
        <f>POINTAGES!A5</f>
        <v> Nicole Rossignol</v>
      </c>
      <c r="E26" s="11" t="str">
        <f>POINTAGES!B5</f>
        <v># 3</v>
      </c>
      <c r="F26" s="145">
        <f>POINTAGES!C5</f>
        <v>48</v>
      </c>
      <c r="G26" s="145">
        <f>POINTAGES!D5</f>
        <v>6.2</v>
      </c>
      <c r="H26" s="32"/>
    </row>
    <row r="27" spans="3:8" ht="18" customHeight="1">
      <c r="C27" s="11">
        <v>25</v>
      </c>
      <c r="D27" s="11" t="str">
        <f>POINTAGES!A14</f>
        <v>James Postle</v>
      </c>
      <c r="E27" s="11" t="str">
        <f>POINTAGES!B14</f>
        <v># 12</v>
      </c>
      <c r="F27" s="145">
        <f>POINTAGES!C14</f>
        <v>48</v>
      </c>
      <c r="G27" s="145">
        <f>POINTAGES!D14</f>
        <v>6</v>
      </c>
      <c r="H27" s="32"/>
    </row>
    <row r="28" spans="3:8" ht="18" customHeight="1">
      <c r="C28" s="11">
        <v>26</v>
      </c>
      <c r="D28" s="11" t="str">
        <f>POINTAGES!A31</f>
        <v>Emmanuel Gauvin</v>
      </c>
      <c r="E28" s="11" t="str">
        <f>POINTAGES!B31</f>
        <v># 29</v>
      </c>
      <c r="F28" s="145">
        <f>POINTAGES!C31</f>
        <v>48</v>
      </c>
      <c r="G28" s="145">
        <f>POINTAGES!D31</f>
        <v>5</v>
      </c>
      <c r="H28" s="32"/>
    </row>
    <row r="29" spans="3:8" ht="18" customHeight="1">
      <c r="C29" s="11">
        <v>27</v>
      </c>
      <c r="D29" s="11" t="str">
        <f>POINTAGES!A13</f>
        <v>Marc Landreville</v>
      </c>
      <c r="E29" s="11" t="str">
        <f>POINTAGES!B13</f>
        <v># 11</v>
      </c>
      <c r="F29" s="145">
        <f>POINTAGES!C13</f>
        <v>48</v>
      </c>
      <c r="G29" s="145">
        <f>POINTAGES!D13</f>
        <v>4.3</v>
      </c>
      <c r="H29" s="32"/>
    </row>
    <row r="30" spans="3:8" ht="18" customHeight="1">
      <c r="C30" s="11">
        <v>28</v>
      </c>
      <c r="D30" s="11" t="str">
        <f>POINTAGES!A10</f>
        <v>Hattie Bramwell  -25</v>
      </c>
      <c r="E30" s="11" t="str">
        <f>POINTAGES!B10</f>
        <v># 8</v>
      </c>
      <c r="F30" s="145">
        <f>POINTAGES!C10</f>
        <v>48</v>
      </c>
      <c r="G30" s="145">
        <f>POINTAGES!D10</f>
        <v>4.2</v>
      </c>
      <c r="H30" s="32"/>
    </row>
    <row r="31" spans="3:8" ht="18" customHeight="1">
      <c r="C31" s="11">
        <v>29</v>
      </c>
      <c r="D31" s="11" t="str">
        <f>POINTAGES!A12</f>
        <v>Ellie Hoolahan</v>
      </c>
      <c r="E31" s="11" t="str">
        <f>POINTAGES!B12</f>
        <v># 10</v>
      </c>
      <c r="F31" s="145">
        <f>POINTAGES!C12</f>
        <v>48</v>
      </c>
      <c r="G31" s="145">
        <f>POINTAGES!D12</f>
        <v>4</v>
      </c>
      <c r="H31" s="32"/>
    </row>
    <row r="32" spans="3:8" ht="18" customHeight="1">
      <c r="C32" s="11">
        <v>30</v>
      </c>
      <c r="D32" s="11" t="str">
        <f>POINTAGES!A28</f>
        <v>Andrew Lothian</v>
      </c>
      <c r="E32" s="11" t="str">
        <f>POINTAGES!B28</f>
        <v># 26</v>
      </c>
      <c r="F32" s="145">
        <f>POINTAGES!C28</f>
        <v>48</v>
      </c>
      <c r="G32" s="145">
        <f>POINTAGES!D28</f>
        <v>3.3</v>
      </c>
      <c r="H32" s="32"/>
    </row>
    <row r="33" spans="3:8" ht="18" customHeight="1">
      <c r="C33" s="11">
        <v>31</v>
      </c>
      <c r="D33" s="11" t="str">
        <f>POINTAGES!A24</f>
        <v>François Marois</v>
      </c>
      <c r="E33" s="11" t="str">
        <f>POINTAGES!B24</f>
        <v># 22</v>
      </c>
      <c r="F33" s="145">
        <f>POINTAGES!C24</f>
        <v>48</v>
      </c>
      <c r="G33" s="145">
        <f>POINTAGES!D24</f>
        <v>3</v>
      </c>
      <c r="H33" s="32"/>
    </row>
    <row r="34" spans="3:8" ht="18" customHeight="1">
      <c r="C34" s="11">
        <v>32</v>
      </c>
      <c r="D34" s="11" t="str">
        <f>POINTAGES!A15</f>
        <v>Katherine Fleck  -25</v>
      </c>
      <c r="E34" s="11" t="str">
        <f>POINTAGES!B15</f>
        <v># 13</v>
      </c>
      <c r="F34" s="145">
        <f>POINTAGES!C15</f>
        <v>48</v>
      </c>
      <c r="G34" s="145">
        <f>POINTAGES!D15</f>
        <v>2.3</v>
      </c>
      <c r="H34" s="32"/>
    </row>
    <row r="35" spans="3:8" ht="18" customHeight="1">
      <c r="C35" s="11">
        <v>33</v>
      </c>
      <c r="D35" s="11" t="str">
        <f>POINTAGES!A9</f>
        <v>Andrew Barnes</v>
      </c>
      <c r="E35" s="11" t="str">
        <f>POINTAGES!B9</f>
        <v># 7</v>
      </c>
      <c r="F35" s="145">
        <f>POINTAGES!C9</f>
        <v>48</v>
      </c>
      <c r="G35" s="145">
        <f>POINTAGES!D9</f>
        <v>2</v>
      </c>
      <c r="H35" s="32"/>
    </row>
    <row r="36" spans="3:8" ht="18" customHeight="1">
      <c r="C36" s="11">
        <v>34</v>
      </c>
      <c r="D36" s="11" t="str">
        <f>POINTAGES!A4</f>
        <v>Charles-Antoine Hudon</v>
      </c>
      <c r="E36" s="11" t="str">
        <f>POINTAGES!B4</f>
        <v># 2</v>
      </c>
      <c r="F36" s="145">
        <f>POINTAGES!C4</f>
        <v>47</v>
      </c>
      <c r="G36" s="145">
        <f>POINTAGES!D4</f>
        <v>1</v>
      </c>
      <c r="H36" s="32"/>
    </row>
    <row r="37" spans="3:8" ht="18" customHeight="1">
      <c r="C37" s="11">
        <v>35</v>
      </c>
      <c r="D37" s="11" t="str">
        <f>POINTAGES!A16</f>
        <v>Lucinda Taylor</v>
      </c>
      <c r="E37" s="11" t="str">
        <f>POINTAGES!B16</f>
        <v># 14</v>
      </c>
      <c r="F37" s="145">
        <f>POINTAGES!C16</f>
        <v>45</v>
      </c>
      <c r="G37" s="145">
        <f>POINTAGES!D16</f>
        <v>0</v>
      </c>
      <c r="H37" s="32"/>
    </row>
    <row r="38" spans="3:8" ht="18" customHeight="1" hidden="1">
      <c r="C38" s="11">
        <v>36</v>
      </c>
      <c r="D38" s="11">
        <f>POINTAGES!A38</f>
        <v>0</v>
      </c>
      <c r="E38" s="11">
        <f>POINTAGES!B38</f>
        <v>0</v>
      </c>
      <c r="F38" s="30">
        <f>POINTAGES!C38</f>
        <v>0</v>
      </c>
      <c r="G38" s="30">
        <f>POINTAGES!D38</f>
        <v>0</v>
      </c>
      <c r="H38" s="32"/>
    </row>
    <row r="39" spans="3:8" ht="18" customHeight="1" hidden="1">
      <c r="C39" s="11">
        <v>37</v>
      </c>
      <c r="D39" s="11">
        <f>POINTAGES!A39</f>
        <v>0</v>
      </c>
      <c r="E39" s="11">
        <f>POINTAGES!B39</f>
        <v>0</v>
      </c>
      <c r="F39" s="30">
        <f>POINTAGES!C39</f>
        <v>0</v>
      </c>
      <c r="G39" s="30">
        <f>POINTAGES!D39</f>
        <v>0</v>
      </c>
      <c r="H39" s="32"/>
    </row>
    <row r="40" spans="3:8" ht="18" customHeight="1" hidden="1">
      <c r="C40" s="11">
        <v>38</v>
      </c>
      <c r="D40" s="11">
        <f>POINTAGES!A40</f>
        <v>0</v>
      </c>
      <c r="E40" s="11">
        <f>POINTAGES!B40</f>
        <v>0</v>
      </c>
      <c r="F40" s="30">
        <f>POINTAGES!C40</f>
        <v>0</v>
      </c>
      <c r="G40" s="30">
        <f>POINTAGES!D40</f>
        <v>0</v>
      </c>
      <c r="H40" s="32"/>
    </row>
    <row r="41" spans="3:8" ht="18" customHeight="1" hidden="1">
      <c r="C41" s="11">
        <v>39</v>
      </c>
      <c r="D41" s="11">
        <f>POINTAGES!A41</f>
        <v>0</v>
      </c>
      <c r="E41" s="11">
        <f>POINTAGES!B41</f>
        <v>0</v>
      </c>
      <c r="F41" s="30">
        <f>POINTAGES!C41</f>
        <v>0</v>
      </c>
      <c r="G41" s="30">
        <f>POINTAGES!D41</f>
        <v>0</v>
      </c>
      <c r="H41" s="32"/>
    </row>
    <row r="42" spans="3:8" ht="18" customHeight="1" hidden="1">
      <c r="C42" s="11">
        <v>40</v>
      </c>
      <c r="D42" s="11">
        <f>POINTAGES!A42</f>
        <v>0</v>
      </c>
      <c r="E42" s="11">
        <f>POINTAGES!B42</f>
        <v>0</v>
      </c>
      <c r="F42" s="30">
        <f>POINTAGES!C42</f>
        <v>0</v>
      </c>
      <c r="G42" s="30">
        <f>POINTAGES!D42</f>
        <v>0</v>
      </c>
      <c r="H42" s="32"/>
    </row>
    <row r="43" spans="3:8" ht="18" customHeight="1" hidden="1">
      <c r="C43" s="11">
        <v>41</v>
      </c>
      <c r="D43" s="11">
        <f>POINTAGES!A43</f>
        <v>0</v>
      </c>
      <c r="E43" s="11">
        <f>POINTAGES!B43</f>
        <v>0</v>
      </c>
      <c r="F43" s="30">
        <f>POINTAGES!C43</f>
        <v>0</v>
      </c>
      <c r="G43" s="30">
        <f>POINTAGES!D43</f>
        <v>0</v>
      </c>
      <c r="H43" s="32"/>
    </row>
    <row r="44" spans="3:8" ht="18" customHeight="1" hidden="1">
      <c r="C44" s="11">
        <v>42</v>
      </c>
      <c r="D44" s="11">
        <f>POINTAGES!A44</f>
        <v>0</v>
      </c>
      <c r="E44" s="11">
        <f>POINTAGES!B44</f>
        <v>0</v>
      </c>
      <c r="F44" s="30">
        <f>POINTAGES!C44</f>
        <v>0</v>
      </c>
      <c r="G44" s="30">
        <f>POINTAGES!D44</f>
        <v>0</v>
      </c>
      <c r="H44" s="32"/>
    </row>
    <row r="45" spans="3:8" ht="18" customHeight="1" hidden="1">
      <c r="C45" s="11">
        <v>43</v>
      </c>
      <c r="D45" s="11">
        <f>POINTAGES!A45</f>
        <v>0</v>
      </c>
      <c r="E45" s="11">
        <f>POINTAGES!B45</f>
        <v>0</v>
      </c>
      <c r="F45" s="30">
        <f>POINTAGES!C45</f>
        <v>0</v>
      </c>
      <c r="G45" s="30">
        <f>POINTAGES!D45</f>
        <v>0</v>
      </c>
      <c r="H45" s="32"/>
    </row>
    <row r="46" spans="3:8" ht="18" customHeight="1" hidden="1">
      <c r="C46" s="11">
        <v>44</v>
      </c>
      <c r="D46" s="11">
        <f>POINTAGES!A46</f>
        <v>0</v>
      </c>
      <c r="E46" s="11">
        <f>POINTAGES!B46</f>
        <v>0</v>
      </c>
      <c r="F46" s="30">
        <f>POINTAGES!C46</f>
        <v>0</v>
      </c>
      <c r="G46" s="30">
        <f>POINTAGES!D46</f>
        <v>0</v>
      </c>
      <c r="H46" s="32"/>
    </row>
    <row r="47" spans="3:8" ht="18" customHeight="1" hidden="1">
      <c r="C47" s="11">
        <v>45</v>
      </c>
      <c r="D47" s="11">
        <f>POINTAGES!A47</f>
        <v>0</v>
      </c>
      <c r="E47" s="11">
        <f>POINTAGES!B47</f>
        <v>0</v>
      </c>
      <c r="F47" s="30">
        <f>POINTAGES!C47</f>
        <v>0</v>
      </c>
      <c r="G47" s="30">
        <f>POINTAGES!D47</f>
        <v>0</v>
      </c>
      <c r="H47" s="32"/>
    </row>
    <row r="48" spans="3:8" ht="18" customHeight="1" hidden="1">
      <c r="C48" s="11">
        <v>46</v>
      </c>
      <c r="D48" s="11">
        <f>POINTAGES!A48</f>
        <v>0</v>
      </c>
      <c r="E48" s="11">
        <f>POINTAGES!B48</f>
        <v>0</v>
      </c>
      <c r="F48" s="30">
        <f>POINTAGES!C48</f>
        <v>0</v>
      </c>
      <c r="G48" s="30">
        <f>POINTAGES!D48</f>
        <v>0</v>
      </c>
      <c r="H48" s="32"/>
    </row>
    <row r="49" spans="3:8" ht="18" customHeight="1" hidden="1">
      <c r="C49" s="11">
        <v>47</v>
      </c>
      <c r="D49" s="11">
        <f>POINTAGES!A49</f>
        <v>0</v>
      </c>
      <c r="E49" s="11">
        <f>POINTAGES!B49</f>
        <v>0</v>
      </c>
      <c r="F49" s="30">
        <f>POINTAGES!C49</f>
        <v>0</v>
      </c>
      <c r="G49" s="30">
        <f>POINTAGES!D49</f>
        <v>0</v>
      </c>
      <c r="H49" s="32"/>
    </row>
    <row r="50" spans="3:8" ht="18" customHeight="1" hidden="1">
      <c r="C50" s="11">
        <v>48</v>
      </c>
      <c r="D50" s="11">
        <f>POINTAGES!A50</f>
        <v>0</v>
      </c>
      <c r="E50" s="11">
        <f>POINTAGES!B50</f>
        <v>0</v>
      </c>
      <c r="F50" s="30">
        <f>POINTAGES!C50</f>
        <v>0</v>
      </c>
      <c r="G50" s="30">
        <f>POINTAGES!D50</f>
        <v>0</v>
      </c>
      <c r="H50" s="32"/>
    </row>
    <row r="51" spans="3:7" ht="39.75" customHeight="1" hidden="1">
      <c r="C51" s="15"/>
      <c r="D51" s="21" t="s">
        <v>35</v>
      </c>
      <c r="E51" s="21"/>
      <c r="F51" s="22">
        <v>300</v>
      </c>
      <c r="G51" s="15"/>
    </row>
    <row r="52" spans="3:7" ht="30" customHeight="1">
      <c r="C52" s="2"/>
      <c r="D52" s="20" t="s">
        <v>13</v>
      </c>
      <c r="E52" s="2" t="s">
        <v>90</v>
      </c>
      <c r="G52" s="2" t="s">
        <v>2</v>
      </c>
    </row>
    <row r="53" spans="3:8" ht="18" customHeight="1">
      <c r="C53" s="11">
        <v>1</v>
      </c>
      <c r="D53" s="11" t="str">
        <f>POINTAGES!A57</f>
        <v>Jean-François Canuel</v>
      </c>
      <c r="E53" s="11" t="str">
        <f>POINTAGES!B57</f>
        <v># 47</v>
      </c>
      <c r="F53" s="30">
        <f>POINTAGES!C57</f>
        <v>49</v>
      </c>
      <c r="G53" s="30">
        <f>POINTAGES!D57</f>
        <v>6</v>
      </c>
      <c r="H53" s="32" t="s">
        <v>23</v>
      </c>
    </row>
    <row r="54" spans="3:8" ht="18" customHeight="1">
      <c r="C54" s="11">
        <v>2</v>
      </c>
      <c r="D54" s="11" t="str">
        <f>POINTAGES!A54</f>
        <v>Gilles Dubé</v>
      </c>
      <c r="E54" s="11" t="str">
        <f>POINTAGES!B54</f>
        <v># 37</v>
      </c>
      <c r="F54" s="30">
        <f>POINTAGES!C54</f>
        <v>48</v>
      </c>
      <c r="G54" s="30">
        <f>POINTAGES!D54</f>
        <v>3</v>
      </c>
      <c r="H54" s="32" t="s">
        <v>24</v>
      </c>
    </row>
    <row r="55" spans="3:8" ht="18" customHeight="1">
      <c r="C55" s="11">
        <v>3</v>
      </c>
      <c r="D55" s="11" t="str">
        <f>POINTAGES!A56</f>
        <v>Nelson Lebrun</v>
      </c>
      <c r="E55" s="11" t="str">
        <f>POINTAGES!B56</f>
        <v># 46</v>
      </c>
      <c r="F55" s="30">
        <f>POINTAGES!C56</f>
        <v>47</v>
      </c>
      <c r="G55" s="30">
        <f>POINTAGES!D56</f>
        <v>4</v>
      </c>
      <c r="H55" s="32" t="s">
        <v>25</v>
      </c>
    </row>
    <row r="56" spans="3:8" ht="18" customHeight="1">
      <c r="C56" s="11">
        <v>4</v>
      </c>
      <c r="D56" s="11" t="str">
        <f>POINTAGES!A53</f>
        <v>André Brisson</v>
      </c>
      <c r="E56" s="11" t="str">
        <f>POINTAGES!B53</f>
        <v># 36</v>
      </c>
      <c r="F56" s="30">
        <f>POINTAGES!C53</f>
        <v>45</v>
      </c>
      <c r="G56" s="30">
        <f>POINTAGES!D53</f>
        <v>2</v>
      </c>
      <c r="H56" s="32"/>
    </row>
    <row r="57" spans="3:8" ht="18" customHeight="1">
      <c r="C57" s="11">
        <v>5</v>
      </c>
      <c r="D57" s="11" t="str">
        <f>POINTAGES!A55</f>
        <v>David Fortin</v>
      </c>
      <c r="E57" s="11" t="str">
        <f>POINTAGES!B55</f>
        <v># 38</v>
      </c>
      <c r="F57" s="30">
        <f>POINTAGES!C55</f>
        <v>44</v>
      </c>
      <c r="G57" s="30">
        <f>POINTAGES!D55</f>
        <v>1</v>
      </c>
      <c r="H57" s="32"/>
    </row>
    <row r="58" spans="3:8" ht="18" customHeight="1">
      <c r="C58" s="11">
        <v>6</v>
      </c>
      <c r="D58" s="11" t="str">
        <f>POINTAGES!A52</f>
        <v>Marc-André Girard</v>
      </c>
      <c r="E58" s="11" t="str">
        <f>POINTAGES!B52</f>
        <v># 35</v>
      </c>
      <c r="F58" s="30">
        <f>POINTAGES!C52</f>
        <v>43</v>
      </c>
      <c r="G58" s="30">
        <f>POINTAGES!D52</f>
        <v>0</v>
      </c>
      <c r="H58" s="32"/>
    </row>
    <row r="59" spans="3:8" ht="18" customHeight="1" hidden="1">
      <c r="C59" s="11">
        <v>7</v>
      </c>
      <c r="D59" s="11">
        <f>POINTAGES!A58</f>
        <v>0</v>
      </c>
      <c r="E59" s="11">
        <f>POINTAGES!B58</f>
        <v>0</v>
      </c>
      <c r="F59" s="30">
        <f>POINTAGES!C58</f>
        <v>0</v>
      </c>
      <c r="G59" s="30">
        <f>POINTAGES!D58</f>
        <v>0</v>
      </c>
      <c r="H59" s="32"/>
    </row>
    <row r="60" spans="3:8" ht="18" customHeight="1" hidden="1">
      <c r="C60" s="11">
        <v>8</v>
      </c>
      <c r="D60" s="11">
        <f>POINTAGES!A59</f>
        <v>0</v>
      </c>
      <c r="E60" s="11">
        <f>POINTAGES!B59</f>
        <v>0</v>
      </c>
      <c r="F60" s="30">
        <f>POINTAGES!C59</f>
        <v>0</v>
      </c>
      <c r="G60" s="30">
        <f>POINTAGES!D59</f>
        <v>0</v>
      </c>
      <c r="H60" s="32"/>
    </row>
    <row r="61" spans="3:8" ht="18" customHeight="1" hidden="1">
      <c r="C61" s="11">
        <v>9</v>
      </c>
      <c r="D61" s="11">
        <f>POINTAGES!A60</f>
        <v>0</v>
      </c>
      <c r="E61" s="11">
        <f>POINTAGES!B60</f>
        <v>0</v>
      </c>
      <c r="F61" s="30">
        <f>POINTAGES!C60</f>
        <v>0</v>
      </c>
      <c r="G61" s="30">
        <f>POINTAGES!D60</f>
        <v>0</v>
      </c>
      <c r="H61" s="32"/>
    </row>
    <row r="62" spans="3:8" ht="18" customHeight="1" hidden="1">
      <c r="C62" s="11">
        <v>10</v>
      </c>
      <c r="D62" s="11">
        <f>POINTAGES!A61</f>
        <v>0</v>
      </c>
      <c r="E62" s="11">
        <f>POINTAGES!B61</f>
        <v>0</v>
      </c>
      <c r="F62" s="30">
        <f>POINTAGES!C61</f>
        <v>0</v>
      </c>
      <c r="G62" s="30">
        <f>POINTAGES!D61</f>
        <v>0</v>
      </c>
      <c r="H62" s="32"/>
    </row>
    <row r="63" spans="3:8" ht="18" customHeight="1" hidden="1">
      <c r="C63" s="11">
        <v>11</v>
      </c>
      <c r="D63" s="11">
        <f>POINTAGES!A62</f>
        <v>0</v>
      </c>
      <c r="E63" s="11">
        <f>POINTAGES!B62</f>
        <v>0</v>
      </c>
      <c r="F63" s="30">
        <f>POINTAGES!C62</f>
        <v>0</v>
      </c>
      <c r="G63" s="30">
        <f>POINTAGES!D62</f>
        <v>0</v>
      </c>
      <c r="H63" s="32"/>
    </row>
    <row r="64" spans="3:8" ht="18" customHeight="1" hidden="1">
      <c r="C64" s="11">
        <v>12</v>
      </c>
      <c r="D64" s="11">
        <f>POINTAGES!A63</f>
        <v>0</v>
      </c>
      <c r="E64" s="11">
        <f>POINTAGES!B63</f>
        <v>0</v>
      </c>
      <c r="F64" s="30">
        <f>POINTAGES!C63</f>
        <v>0</v>
      </c>
      <c r="G64" s="30">
        <f>POINTAGES!D63</f>
        <v>0</v>
      </c>
      <c r="H64" s="32"/>
    </row>
    <row r="65" spans="3:8" ht="30" customHeight="1">
      <c r="C65" s="26"/>
      <c r="D65" s="20" t="s">
        <v>14</v>
      </c>
      <c r="E65" s="2" t="s">
        <v>90</v>
      </c>
      <c r="F65" s="27"/>
      <c r="G65" s="2" t="s">
        <v>2</v>
      </c>
      <c r="H65" s="32"/>
    </row>
    <row r="66" spans="3:8" ht="18" customHeight="1">
      <c r="C66" s="11">
        <v>1</v>
      </c>
      <c r="D66" s="11" t="str">
        <f>POINTAGES!A66</f>
        <v>Guy Coté</v>
      </c>
      <c r="E66" s="11" t="str">
        <f>POINTAGES!B66</f>
        <v># 40</v>
      </c>
      <c r="F66" s="30">
        <f>POINTAGES!C66</f>
        <v>50</v>
      </c>
      <c r="G66" s="30">
        <f>POINTAGES!D66</f>
        <v>6</v>
      </c>
      <c r="H66" s="32" t="s">
        <v>23</v>
      </c>
    </row>
    <row r="67" spans="3:8" ht="18" customHeight="1">
      <c r="C67" s="11">
        <v>2</v>
      </c>
      <c r="D67" s="11" t="str">
        <f>POINTAGES!A69</f>
        <v>Denis Dumont</v>
      </c>
      <c r="E67" s="11" t="str">
        <f>POINTAGES!B69</f>
        <v># 43</v>
      </c>
      <c r="F67" s="30">
        <f>POINTAGES!C69</f>
        <v>50</v>
      </c>
      <c r="G67" s="30">
        <f>POINTAGES!D69</f>
        <v>6</v>
      </c>
      <c r="H67" s="32" t="s">
        <v>24</v>
      </c>
    </row>
    <row r="68" spans="3:8" ht="18" customHeight="1">
      <c r="C68" s="11">
        <v>3</v>
      </c>
      <c r="D68" s="11" t="str">
        <f>POINTAGES!A71</f>
        <v>Caroline Poirier</v>
      </c>
      <c r="E68" s="11" t="str">
        <f>POINTAGES!B71</f>
        <v># 45</v>
      </c>
      <c r="F68" s="30">
        <f>POINTAGES!C71</f>
        <v>50</v>
      </c>
      <c r="G68" s="30">
        <f>POINTAGES!D71</f>
        <v>6</v>
      </c>
      <c r="H68" s="32" t="s">
        <v>25</v>
      </c>
    </row>
    <row r="69" spans="3:8" ht="18" customHeight="1">
      <c r="C69" s="11">
        <v>4</v>
      </c>
      <c r="D69" s="11" t="str">
        <f>POINTAGES!A67</f>
        <v>Éric Dorval</v>
      </c>
      <c r="E69" s="11" t="str">
        <f>POINTAGES!B67</f>
        <v># 41</v>
      </c>
      <c r="F69" s="30">
        <f>POINTAGES!C67</f>
        <v>49</v>
      </c>
      <c r="G69" s="30">
        <f>POINTAGES!D67</f>
        <v>5</v>
      </c>
      <c r="H69" s="32"/>
    </row>
    <row r="70" spans="3:8" ht="18" customHeight="1">
      <c r="C70" s="11">
        <v>5</v>
      </c>
      <c r="D70" s="11" t="str">
        <f>POINTAGES!A68</f>
        <v>Guillaume Boucher</v>
      </c>
      <c r="E70" s="11" t="str">
        <f>POINTAGES!B68</f>
        <v># 42</v>
      </c>
      <c r="F70" s="30">
        <f>POINTAGES!C68</f>
        <v>48</v>
      </c>
      <c r="G70" s="30">
        <f>POINTAGES!D68</f>
        <v>4</v>
      </c>
      <c r="H70" s="32"/>
    </row>
    <row r="71" spans="3:8" ht="18" customHeight="1">
      <c r="C71" s="11">
        <v>6</v>
      </c>
      <c r="D71" s="11" t="str">
        <f>POINTAGES!A65</f>
        <v>Marius Dechamplain</v>
      </c>
      <c r="E71" s="11" t="str">
        <f>POINTAGES!B65</f>
        <v># 39</v>
      </c>
      <c r="F71" s="30">
        <f>POINTAGES!C65</f>
        <v>47</v>
      </c>
      <c r="G71" s="30">
        <f>POINTAGES!D65</f>
        <v>4</v>
      </c>
      <c r="H71" s="32"/>
    </row>
    <row r="72" spans="3:8" ht="18" customHeight="1">
      <c r="C72" s="11">
        <v>7</v>
      </c>
      <c r="D72" s="11" t="str">
        <f>POINTAGES!A70</f>
        <v>Luc Voyer</v>
      </c>
      <c r="E72" s="11" t="str">
        <f>POINTAGES!B70</f>
        <v># 44</v>
      </c>
      <c r="F72" s="30">
        <f>POINTAGES!C70</f>
        <v>44</v>
      </c>
      <c r="G72" s="30">
        <f>POINTAGES!D70</f>
        <v>0</v>
      </c>
      <c r="H72" s="32"/>
    </row>
    <row r="73" spans="3:8" ht="18" customHeight="1" hidden="1">
      <c r="C73" s="11">
        <v>8</v>
      </c>
      <c r="D73" s="11">
        <f>POINTAGES!A72</f>
        <v>0</v>
      </c>
      <c r="E73" s="11">
        <f>POINTAGES!B72</f>
        <v>0</v>
      </c>
      <c r="F73" s="30">
        <f>POINTAGES!C72</f>
        <v>0</v>
      </c>
      <c r="G73" s="30">
        <f>POINTAGES!D72</f>
        <v>0</v>
      </c>
      <c r="H73" s="32"/>
    </row>
    <row r="74" spans="3:8" ht="18" customHeight="1" hidden="1">
      <c r="C74" s="11">
        <v>9</v>
      </c>
      <c r="D74" s="11">
        <f>POINTAGES!A73</f>
        <v>0</v>
      </c>
      <c r="E74" s="11">
        <f>POINTAGES!B73</f>
        <v>0</v>
      </c>
      <c r="F74" s="30">
        <f>POINTAGES!C73</f>
        <v>0</v>
      </c>
      <c r="G74" s="30">
        <f>POINTAGES!D73</f>
        <v>0</v>
      </c>
      <c r="H74" s="32"/>
    </row>
    <row r="75" spans="3:8" ht="18" customHeight="1" hidden="1">
      <c r="C75" s="11">
        <v>10</v>
      </c>
      <c r="D75" s="11">
        <f>POINTAGES!A74</f>
        <v>0</v>
      </c>
      <c r="E75" s="11">
        <f>POINTAGES!B74</f>
        <v>0</v>
      </c>
      <c r="F75" s="30">
        <f>POINTAGES!C74</f>
        <v>0</v>
      </c>
      <c r="G75" s="30">
        <f>POINTAGES!D74</f>
        <v>0</v>
      </c>
      <c r="H75" s="32"/>
    </row>
    <row r="76" spans="3:8" ht="18" customHeight="1" hidden="1">
      <c r="C76" s="11">
        <v>11</v>
      </c>
      <c r="D76" s="11">
        <f>POINTAGES!A75</f>
        <v>0</v>
      </c>
      <c r="E76" s="11">
        <f>POINTAGES!B75</f>
        <v>0</v>
      </c>
      <c r="F76" s="30">
        <f>POINTAGES!C75</f>
        <v>0</v>
      </c>
      <c r="G76" s="30">
        <f>POINTAGES!D75</f>
        <v>0</v>
      </c>
      <c r="H76" s="32"/>
    </row>
    <row r="77" spans="3:8" ht="18" customHeight="1" hidden="1">
      <c r="C77" s="11">
        <v>12</v>
      </c>
      <c r="D77" s="11">
        <f>POINTAGES!A76</f>
        <v>0</v>
      </c>
      <c r="E77" s="11">
        <f>POINTAGES!B76</f>
        <v>0</v>
      </c>
      <c r="F77" s="30">
        <f>POINTAGES!C76</f>
        <v>0</v>
      </c>
      <c r="G77" s="30">
        <f>POINTAGES!D76</f>
        <v>0</v>
      </c>
      <c r="H77" s="32"/>
    </row>
    <row r="78" ht="30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/>
  <printOptions/>
  <pageMargins left="0.31496062992125984" right="0.7086614173228347" top="0.7480314960629921" bottom="0" header="0.31496062992125984" footer="0.31496062992125984"/>
  <pageSetup fitToHeight="1" fitToWidth="1" horizontalDpi="600" verticalDpi="600" orientation="portrait" paperSize="5" scale="98" r:id="rId1"/>
  <rowBreaks count="2" manualBreakCount="2">
    <brk id="50" min="1" max="7" man="1"/>
    <brk id="7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J102"/>
  <sheetViews>
    <sheetView zoomScaleSheetLayoutView="85" zoomScalePageLayoutView="0" workbookViewId="0" topLeftCell="A1">
      <selection activeCell="L1" sqref="L1"/>
    </sheetView>
  </sheetViews>
  <sheetFormatPr defaultColWidth="11.421875" defaultRowHeight="12.75"/>
  <cols>
    <col min="1" max="1" width="7.28125" style="0" customWidth="1"/>
    <col min="2" max="2" width="32.421875" style="0" customWidth="1"/>
    <col min="3" max="3" width="7.28125" style="0" customWidth="1"/>
    <col min="4" max="4" width="9.7109375" style="0" customWidth="1"/>
    <col min="5" max="5" width="5.7109375" style="0" customWidth="1"/>
    <col min="6" max="6" width="9.7109375" style="0" customWidth="1"/>
    <col min="7" max="7" width="5.7109375" style="0" customWidth="1"/>
    <col min="8" max="8" width="11.7109375" style="0" customWidth="1"/>
    <col min="9" max="9" width="5.7109375" style="0" customWidth="1"/>
  </cols>
  <sheetData>
    <row r="1" spans="1:9" ht="39.75" customHeight="1">
      <c r="A1" s="15"/>
      <c r="B1" s="21" t="s">
        <v>15</v>
      </c>
      <c r="C1" s="21"/>
      <c r="D1" s="22" t="s">
        <v>16</v>
      </c>
      <c r="E1" s="23"/>
      <c r="F1" s="22" t="s">
        <v>17</v>
      </c>
      <c r="G1" s="15"/>
      <c r="H1" s="24"/>
      <c r="I1" s="15"/>
    </row>
    <row r="2" spans="1:9" ht="30" customHeight="1">
      <c r="A2" s="2"/>
      <c r="B2" s="20" t="s">
        <v>12</v>
      </c>
      <c r="C2" s="3" t="s">
        <v>90</v>
      </c>
      <c r="D2" s="9">
        <v>400</v>
      </c>
      <c r="E2" s="3" t="s">
        <v>2</v>
      </c>
      <c r="F2" s="9">
        <v>500</v>
      </c>
      <c r="G2" s="3" t="s">
        <v>2</v>
      </c>
      <c r="H2" s="9" t="s">
        <v>18</v>
      </c>
      <c r="I2" s="3" t="s">
        <v>2</v>
      </c>
    </row>
    <row r="3" spans="1:10" ht="18" customHeight="1">
      <c r="A3" s="11">
        <v>1</v>
      </c>
      <c r="B3" s="11" t="str">
        <f>POINTAGES!A36</f>
        <v>David Nuthall</v>
      </c>
      <c r="C3" s="11" t="str">
        <f>POINTAGES!B36</f>
        <v># 34</v>
      </c>
      <c r="D3" s="145">
        <f>POINTAGES!E36</f>
        <v>50</v>
      </c>
      <c r="E3" s="145">
        <f>POINTAGES!F36</f>
        <v>5</v>
      </c>
      <c r="F3" s="145">
        <f>POINTAGES!G36</f>
        <v>50</v>
      </c>
      <c r="G3" s="145">
        <f>POINTAGES!H36</f>
        <v>7</v>
      </c>
      <c r="H3" s="146">
        <f aca="true" t="shared" si="0" ref="H3:H37">D3+F3</f>
        <v>100</v>
      </c>
      <c r="I3" s="146">
        <f aca="true" t="shared" si="1" ref="I3:I37">E3+G3</f>
        <v>12</v>
      </c>
      <c r="J3" s="32" t="s">
        <v>23</v>
      </c>
    </row>
    <row r="4" spans="1:10" ht="18" customHeight="1">
      <c r="A4" s="11">
        <v>2</v>
      </c>
      <c r="B4" s="11" t="str">
        <f>POINTAGES!A17</f>
        <v>Jeremy Tuck</v>
      </c>
      <c r="C4" s="11" t="str">
        <f>POINTAGES!B17</f>
        <v># 15</v>
      </c>
      <c r="D4" s="145">
        <f>POINTAGES!E17</f>
        <v>50</v>
      </c>
      <c r="E4" s="145">
        <f>POINTAGES!F17</f>
        <v>3</v>
      </c>
      <c r="F4" s="145">
        <f>POINTAGES!G17</f>
        <v>50</v>
      </c>
      <c r="G4" s="145">
        <f>POINTAGES!H17</f>
        <v>4</v>
      </c>
      <c r="H4" s="146">
        <f t="shared" si="0"/>
        <v>100</v>
      </c>
      <c r="I4" s="146">
        <f t="shared" si="1"/>
        <v>7</v>
      </c>
      <c r="J4" s="32" t="s">
        <v>24</v>
      </c>
    </row>
    <row r="5" spans="1:10" ht="18" customHeight="1">
      <c r="A5" s="11">
        <v>3</v>
      </c>
      <c r="B5" s="11" t="str">
        <f>POINTAGES!A8</f>
        <v>Johan Sauer</v>
      </c>
      <c r="C5" s="11" t="str">
        <f>POINTAGES!B8</f>
        <v># 6</v>
      </c>
      <c r="D5" s="145">
        <f>POINTAGES!E8</f>
        <v>50</v>
      </c>
      <c r="E5" s="145">
        <f>POINTAGES!F8</f>
        <v>4</v>
      </c>
      <c r="F5" s="145">
        <f>POINTAGES!G8</f>
        <v>49</v>
      </c>
      <c r="G5" s="145">
        <f>POINTAGES!H8</f>
        <v>8</v>
      </c>
      <c r="H5" s="146">
        <f t="shared" si="0"/>
        <v>99</v>
      </c>
      <c r="I5" s="146">
        <f t="shared" si="1"/>
        <v>12</v>
      </c>
      <c r="J5" s="32" t="s">
        <v>25</v>
      </c>
    </row>
    <row r="6" spans="1:10" ht="18" customHeight="1">
      <c r="A6" s="11">
        <v>4</v>
      </c>
      <c r="B6" s="11" t="str">
        <f>POINTAGES!A30</f>
        <v>Tom Rylands</v>
      </c>
      <c r="C6" s="11" t="str">
        <f>POINTAGES!B30</f>
        <v># 28</v>
      </c>
      <c r="D6" s="145">
        <f>POINTAGES!E30</f>
        <v>48</v>
      </c>
      <c r="E6" s="145">
        <f>POINTAGES!F30</f>
        <v>4</v>
      </c>
      <c r="F6" s="145">
        <f>POINTAGES!G30</f>
        <v>50</v>
      </c>
      <c r="G6" s="145">
        <f>POINTAGES!H30</f>
        <v>6.3</v>
      </c>
      <c r="H6" s="146">
        <f t="shared" si="0"/>
        <v>98</v>
      </c>
      <c r="I6" s="146">
        <f t="shared" si="1"/>
        <v>10.3</v>
      </c>
      <c r="J6" s="34"/>
    </row>
    <row r="7" spans="1:10" ht="18" customHeight="1">
      <c r="A7" s="11">
        <v>5</v>
      </c>
      <c r="B7" s="11" t="str">
        <f>POINTAGES!A5</f>
        <v> Nicole Rossignol</v>
      </c>
      <c r="C7" s="11" t="str">
        <f>POINTAGES!B5</f>
        <v># 3</v>
      </c>
      <c r="D7" s="145">
        <f>POINTAGES!E5</f>
        <v>49</v>
      </c>
      <c r="E7" s="145">
        <f>POINTAGES!F5</f>
        <v>3</v>
      </c>
      <c r="F7" s="145">
        <f>POINTAGES!G5</f>
        <v>49</v>
      </c>
      <c r="G7" s="145">
        <f>POINTAGES!H5</f>
        <v>7.2</v>
      </c>
      <c r="H7" s="146">
        <f t="shared" si="0"/>
        <v>98</v>
      </c>
      <c r="I7" s="146">
        <f t="shared" si="1"/>
        <v>10.2</v>
      </c>
      <c r="J7" s="34"/>
    </row>
    <row r="8" spans="1:10" ht="18" customHeight="1">
      <c r="A8" s="11">
        <v>6</v>
      </c>
      <c r="B8" s="11" t="str">
        <f>POINTAGES!A37</f>
        <v>Lindsay Peden</v>
      </c>
      <c r="C8" s="11" t="str">
        <f>POINTAGES!B37</f>
        <v># 48</v>
      </c>
      <c r="D8" s="145">
        <f>POINTAGES!E37</f>
        <v>49</v>
      </c>
      <c r="E8" s="145">
        <f>POINTAGES!F37</f>
        <v>6</v>
      </c>
      <c r="F8" s="145">
        <f>POINTAGES!G37</f>
        <v>49</v>
      </c>
      <c r="G8" s="145">
        <f>POINTAGES!H37</f>
        <v>4</v>
      </c>
      <c r="H8" s="146">
        <f t="shared" si="0"/>
        <v>98</v>
      </c>
      <c r="I8" s="146">
        <f t="shared" si="1"/>
        <v>10</v>
      </c>
      <c r="J8" s="34"/>
    </row>
    <row r="9" spans="1:10" ht="18" customHeight="1">
      <c r="A9" s="11">
        <v>7</v>
      </c>
      <c r="B9" s="11" t="str">
        <f>POINTAGES!A22</f>
        <v>Clément Rousseau</v>
      </c>
      <c r="C9" s="11" t="str">
        <f>POINTAGES!B22</f>
        <v># 20</v>
      </c>
      <c r="D9" s="145">
        <f>POINTAGES!E22</f>
        <v>49</v>
      </c>
      <c r="E9" s="145">
        <f>POINTAGES!F22</f>
        <v>1</v>
      </c>
      <c r="F9" s="145">
        <f>POINTAGES!G22</f>
        <v>49</v>
      </c>
      <c r="G9" s="145">
        <f>POINTAGES!H22</f>
        <v>5</v>
      </c>
      <c r="H9" s="146">
        <f t="shared" si="0"/>
        <v>98</v>
      </c>
      <c r="I9" s="146">
        <f t="shared" si="1"/>
        <v>6</v>
      </c>
      <c r="J9" s="34"/>
    </row>
    <row r="10" spans="1:10" ht="18" customHeight="1">
      <c r="A10" s="11">
        <v>8</v>
      </c>
      <c r="B10" s="11" t="str">
        <f>POINTAGES!A32</f>
        <v>Gale Stewart</v>
      </c>
      <c r="C10" s="11" t="str">
        <f>POINTAGES!B32</f>
        <v># 30</v>
      </c>
      <c r="D10" s="145">
        <f>POINTAGES!E32</f>
        <v>48</v>
      </c>
      <c r="E10" s="145">
        <f>POINTAGES!F32</f>
        <v>4</v>
      </c>
      <c r="F10" s="145">
        <f>POINTAGES!G32</f>
        <v>49</v>
      </c>
      <c r="G10" s="145">
        <f>POINTAGES!H32</f>
        <v>8</v>
      </c>
      <c r="H10" s="146">
        <f t="shared" si="0"/>
        <v>97</v>
      </c>
      <c r="I10" s="146">
        <f t="shared" si="1"/>
        <v>12</v>
      </c>
      <c r="J10" s="34"/>
    </row>
    <row r="11" spans="1:10" ht="18" customHeight="1">
      <c r="A11" s="11">
        <v>9</v>
      </c>
      <c r="B11" s="11" t="str">
        <f>POINTAGES!A33</f>
        <v>Jon Underwood</v>
      </c>
      <c r="C11" s="11" t="str">
        <f>POINTAGES!B33</f>
        <v># 31</v>
      </c>
      <c r="D11" s="145">
        <f>POINTAGES!E33</f>
        <v>48</v>
      </c>
      <c r="E11" s="145">
        <f>POINTAGES!F33</f>
        <v>3</v>
      </c>
      <c r="F11" s="145">
        <f>POINTAGES!G33</f>
        <v>48</v>
      </c>
      <c r="G11" s="145">
        <f>POINTAGES!H33</f>
        <v>5</v>
      </c>
      <c r="H11" s="146">
        <f t="shared" si="0"/>
        <v>96</v>
      </c>
      <c r="I11" s="146">
        <f t="shared" si="1"/>
        <v>8</v>
      </c>
      <c r="J11" s="34"/>
    </row>
    <row r="12" spans="1:10" ht="18" customHeight="1">
      <c r="A12" s="11">
        <v>10</v>
      </c>
      <c r="B12" s="11" t="str">
        <f>POINTAGES!A18</f>
        <v>Paul Wheeler</v>
      </c>
      <c r="C12" s="11" t="str">
        <f>POINTAGES!B18</f>
        <v># 16</v>
      </c>
      <c r="D12" s="145">
        <f>POINTAGES!E18</f>
        <v>46</v>
      </c>
      <c r="E12" s="145">
        <f>POINTAGES!F18</f>
        <v>2</v>
      </c>
      <c r="F12" s="145">
        <f>POINTAGES!G18</f>
        <v>50</v>
      </c>
      <c r="G12" s="145">
        <f>POINTAGES!H18</f>
        <v>5</v>
      </c>
      <c r="H12" s="146">
        <f t="shared" si="0"/>
        <v>96</v>
      </c>
      <c r="I12" s="146">
        <f t="shared" si="1"/>
        <v>7</v>
      </c>
      <c r="J12" s="34"/>
    </row>
    <row r="13" spans="1:10" ht="18" customHeight="1">
      <c r="A13" s="11">
        <v>11</v>
      </c>
      <c r="B13" s="11" t="str">
        <f>POINTAGES!A27</f>
        <v>Chris Mitchell</v>
      </c>
      <c r="C13" s="11" t="str">
        <f>POINTAGES!B27</f>
        <v># 25</v>
      </c>
      <c r="D13" s="145">
        <f>POINTAGES!E27</f>
        <v>48</v>
      </c>
      <c r="E13" s="145">
        <f>POINTAGES!F27</f>
        <v>5</v>
      </c>
      <c r="F13" s="145">
        <f>POINTAGES!G27</f>
        <v>47</v>
      </c>
      <c r="G13" s="145">
        <f>POINTAGES!H27</f>
        <v>5.3</v>
      </c>
      <c r="H13" s="146">
        <f t="shared" si="0"/>
        <v>95</v>
      </c>
      <c r="I13" s="146">
        <f t="shared" si="1"/>
        <v>10.3</v>
      </c>
      <c r="J13" s="34"/>
    </row>
    <row r="14" spans="1:10" ht="18" customHeight="1">
      <c r="A14" s="11">
        <v>12</v>
      </c>
      <c r="B14" s="11" t="str">
        <f>POINTAGES!A34</f>
        <v>Paul Tremblay</v>
      </c>
      <c r="C14" s="11" t="str">
        <f>POINTAGES!B34</f>
        <v># 32</v>
      </c>
      <c r="D14" s="145">
        <f>POINTAGES!E34</f>
        <v>46</v>
      </c>
      <c r="E14" s="145">
        <f>POINTAGES!F34</f>
        <v>4</v>
      </c>
      <c r="F14" s="145">
        <f>POINTAGES!G34</f>
        <v>49</v>
      </c>
      <c r="G14" s="145">
        <f>POINTAGES!H34</f>
        <v>6</v>
      </c>
      <c r="H14" s="146">
        <f t="shared" si="0"/>
        <v>95</v>
      </c>
      <c r="I14" s="146">
        <f t="shared" si="1"/>
        <v>10</v>
      </c>
      <c r="J14" s="34"/>
    </row>
    <row r="15" spans="1:10" ht="18" customHeight="1">
      <c r="A15" s="11">
        <v>13</v>
      </c>
      <c r="B15" s="11" t="str">
        <f>POINTAGES!A15</f>
        <v>Katherine Fleck  -25</v>
      </c>
      <c r="C15" s="11" t="str">
        <f>POINTAGES!B15</f>
        <v># 13</v>
      </c>
      <c r="D15" s="145">
        <f>POINTAGES!E15</f>
        <v>47</v>
      </c>
      <c r="E15" s="145">
        <f>POINTAGES!F15</f>
        <v>3</v>
      </c>
      <c r="F15" s="145">
        <f>POINTAGES!G15</f>
        <v>48</v>
      </c>
      <c r="G15" s="145">
        <f>POINTAGES!H15</f>
        <v>6</v>
      </c>
      <c r="H15" s="146">
        <f t="shared" si="0"/>
        <v>95</v>
      </c>
      <c r="I15" s="146">
        <f t="shared" si="1"/>
        <v>9</v>
      </c>
      <c r="J15" s="34"/>
    </row>
    <row r="16" spans="1:10" ht="18" customHeight="1">
      <c r="A16" s="11">
        <v>14</v>
      </c>
      <c r="B16" s="11" t="str">
        <f>POINTAGES!A26</f>
        <v>Jacques Dugas</v>
      </c>
      <c r="C16" s="11" t="str">
        <f>POINTAGES!B26</f>
        <v># 24</v>
      </c>
      <c r="D16" s="145">
        <f>POINTAGES!E26</f>
        <v>47</v>
      </c>
      <c r="E16" s="145">
        <f>POINTAGES!F26</f>
        <v>3</v>
      </c>
      <c r="F16" s="145">
        <f>POINTAGES!G26</f>
        <v>48</v>
      </c>
      <c r="G16" s="145">
        <f>POINTAGES!H26</f>
        <v>5</v>
      </c>
      <c r="H16" s="146">
        <f t="shared" si="0"/>
        <v>95</v>
      </c>
      <c r="I16" s="146">
        <f t="shared" si="1"/>
        <v>8</v>
      </c>
      <c r="J16" s="32"/>
    </row>
    <row r="17" spans="1:10" ht="18" customHeight="1">
      <c r="A17" s="11">
        <v>15</v>
      </c>
      <c r="B17" s="11" t="str">
        <f>POINTAGES!A20</f>
        <v>Saxon Brewer-Marchant -25</v>
      </c>
      <c r="C17" s="11" t="str">
        <f>POINTAGES!B20</f>
        <v># 18</v>
      </c>
      <c r="D17" s="145">
        <f>POINTAGES!E20</f>
        <v>45</v>
      </c>
      <c r="E17" s="145">
        <f>POINTAGES!F20</f>
        <v>3</v>
      </c>
      <c r="F17" s="145">
        <f>POINTAGES!G20</f>
        <v>50</v>
      </c>
      <c r="G17" s="145">
        <f>POINTAGES!H20</f>
        <v>4</v>
      </c>
      <c r="H17" s="146">
        <f t="shared" si="0"/>
        <v>95</v>
      </c>
      <c r="I17" s="146">
        <f t="shared" si="1"/>
        <v>7</v>
      </c>
      <c r="J17" s="32"/>
    </row>
    <row r="18" spans="1:10" ht="18" customHeight="1">
      <c r="A18" s="11">
        <v>16</v>
      </c>
      <c r="B18" s="11" t="str">
        <f>POINTAGES!A3</f>
        <v>Bernard Pépin</v>
      </c>
      <c r="C18" s="11" t="str">
        <f>POINTAGES!B3</f>
        <v># 1</v>
      </c>
      <c r="D18" s="145">
        <f>POINTAGES!E3</f>
        <v>48</v>
      </c>
      <c r="E18" s="145">
        <f>POINTAGES!F3</f>
        <v>3</v>
      </c>
      <c r="F18" s="145">
        <f>POINTAGES!G3</f>
        <v>47</v>
      </c>
      <c r="G18" s="145">
        <f>POINTAGES!H3</f>
        <v>2</v>
      </c>
      <c r="H18" s="146">
        <f t="shared" si="0"/>
        <v>95</v>
      </c>
      <c r="I18" s="146">
        <f t="shared" si="1"/>
        <v>5</v>
      </c>
      <c r="J18" s="32"/>
    </row>
    <row r="19" spans="1:10" ht="18" customHeight="1">
      <c r="A19" s="11">
        <v>17</v>
      </c>
      <c r="B19" s="11" t="str">
        <f>POINTAGES!A14</f>
        <v>James Postle</v>
      </c>
      <c r="C19" s="11" t="str">
        <f>POINTAGES!B14</f>
        <v># 12</v>
      </c>
      <c r="D19" s="145">
        <f>POINTAGES!E14</f>
        <v>46</v>
      </c>
      <c r="E19" s="145">
        <f>POINTAGES!F14</f>
        <v>0</v>
      </c>
      <c r="F19" s="145">
        <f>POINTAGES!G14</f>
        <v>49</v>
      </c>
      <c r="G19" s="145">
        <f>POINTAGES!H14</f>
        <v>4</v>
      </c>
      <c r="H19" s="146">
        <f t="shared" si="0"/>
        <v>95</v>
      </c>
      <c r="I19" s="146">
        <f t="shared" si="1"/>
        <v>4</v>
      </c>
      <c r="J19" s="34"/>
    </row>
    <row r="20" spans="1:10" ht="18" customHeight="1">
      <c r="A20" s="11">
        <v>18</v>
      </c>
      <c r="B20" s="11" t="str">
        <f>POINTAGES!A31</f>
        <v>Emmanuel Gauvin</v>
      </c>
      <c r="C20" s="11" t="str">
        <f>POINTAGES!B31</f>
        <v># 29</v>
      </c>
      <c r="D20" s="145">
        <f>POINTAGES!E31</f>
        <v>46</v>
      </c>
      <c r="E20" s="145">
        <f>POINTAGES!F31</f>
        <v>5</v>
      </c>
      <c r="F20" s="145">
        <f>POINTAGES!G31</f>
        <v>48</v>
      </c>
      <c r="G20" s="145">
        <f>POINTAGES!H31</f>
        <v>3.3</v>
      </c>
      <c r="H20" s="146">
        <f t="shared" si="0"/>
        <v>94</v>
      </c>
      <c r="I20" s="146">
        <f t="shared" si="1"/>
        <v>8.3</v>
      </c>
      <c r="J20" s="34"/>
    </row>
    <row r="21" spans="1:10" ht="18" customHeight="1">
      <c r="A21" s="11">
        <v>19</v>
      </c>
      <c r="B21" s="11" t="str">
        <f>POINTAGES!A35</f>
        <v>Nigel Ball</v>
      </c>
      <c r="C21" s="11" t="str">
        <f>POINTAGES!B35</f>
        <v># 33</v>
      </c>
      <c r="D21" s="145">
        <f>POINTAGES!E35</f>
        <v>46</v>
      </c>
      <c r="E21" s="145">
        <f>POINTAGES!F35</f>
        <v>4</v>
      </c>
      <c r="F21" s="145">
        <f>POINTAGES!G35</f>
        <v>48</v>
      </c>
      <c r="G21" s="145">
        <f>POINTAGES!H35</f>
        <v>4</v>
      </c>
      <c r="H21" s="146">
        <f t="shared" si="0"/>
        <v>94</v>
      </c>
      <c r="I21" s="146">
        <f t="shared" si="1"/>
        <v>8</v>
      </c>
      <c r="J21" s="34"/>
    </row>
    <row r="22" spans="1:10" ht="18" customHeight="1">
      <c r="A22" s="11">
        <v>20</v>
      </c>
      <c r="B22" s="11" t="str">
        <f>POINTAGES!A6</f>
        <v>Steve Penrose</v>
      </c>
      <c r="C22" s="11" t="str">
        <f>POINTAGES!B6</f>
        <v># 4</v>
      </c>
      <c r="D22" s="145">
        <f>POINTAGES!E6</f>
        <v>46</v>
      </c>
      <c r="E22" s="145">
        <f>POINTAGES!F6</f>
        <v>3</v>
      </c>
      <c r="F22" s="145">
        <f>POINTAGES!G6</f>
        <v>48</v>
      </c>
      <c r="G22" s="145">
        <f>POINTAGES!H6</f>
        <v>3</v>
      </c>
      <c r="H22" s="146">
        <f t="shared" si="0"/>
        <v>94</v>
      </c>
      <c r="I22" s="146">
        <f t="shared" si="1"/>
        <v>6</v>
      </c>
      <c r="J22" s="34"/>
    </row>
    <row r="23" spans="1:10" ht="18" customHeight="1">
      <c r="A23" s="11">
        <v>21</v>
      </c>
      <c r="B23" s="11" t="str">
        <f>POINTAGES!A19</f>
        <v>Archie Whicher </v>
      </c>
      <c r="C23" s="11" t="str">
        <f>POINTAGES!B19</f>
        <v># 17</v>
      </c>
      <c r="D23" s="145">
        <f>POINTAGES!E19</f>
        <v>46</v>
      </c>
      <c r="E23" s="145">
        <f>POINTAGES!F19</f>
        <v>1</v>
      </c>
      <c r="F23" s="145">
        <f>POINTAGES!G19</f>
        <v>48</v>
      </c>
      <c r="G23" s="145">
        <f>POINTAGES!H19</f>
        <v>3</v>
      </c>
      <c r="H23" s="146">
        <f t="shared" si="0"/>
        <v>94</v>
      </c>
      <c r="I23" s="146">
        <f t="shared" si="1"/>
        <v>4</v>
      </c>
      <c r="J23" s="34"/>
    </row>
    <row r="24" spans="1:10" ht="18" customHeight="1">
      <c r="A24" s="11">
        <v>22</v>
      </c>
      <c r="B24" s="11" t="str">
        <f>POINTAGES!A7</f>
        <v>Jamie Allum</v>
      </c>
      <c r="C24" s="11" t="str">
        <f>POINTAGES!B7</f>
        <v># 5</v>
      </c>
      <c r="D24" s="145">
        <f>POINTAGES!E7</f>
        <v>45</v>
      </c>
      <c r="E24" s="145">
        <f>POINTAGES!F7</f>
        <v>0</v>
      </c>
      <c r="F24" s="145">
        <f>POINTAGES!G7</f>
        <v>49</v>
      </c>
      <c r="G24" s="145">
        <f>POINTAGES!H7</f>
        <v>2</v>
      </c>
      <c r="H24" s="146">
        <f t="shared" si="0"/>
        <v>94</v>
      </c>
      <c r="I24" s="146">
        <f t="shared" si="1"/>
        <v>2</v>
      </c>
      <c r="J24" s="34"/>
    </row>
    <row r="25" spans="1:10" ht="18" customHeight="1">
      <c r="A25" s="11">
        <v>23</v>
      </c>
      <c r="B25" s="11" t="str">
        <f>POINTAGES!A11</f>
        <v>Jemima Hince  -25</v>
      </c>
      <c r="C25" s="11" t="str">
        <f>POINTAGES!B11</f>
        <v># 9</v>
      </c>
      <c r="D25" s="145">
        <f>POINTAGES!E11</f>
        <v>48</v>
      </c>
      <c r="E25" s="145">
        <f>POINTAGES!F11</f>
        <v>4</v>
      </c>
      <c r="F25" s="145">
        <f>POINTAGES!G11</f>
        <v>45</v>
      </c>
      <c r="G25" s="145">
        <f>POINTAGES!H11</f>
        <v>3</v>
      </c>
      <c r="H25" s="146">
        <f t="shared" si="0"/>
        <v>93</v>
      </c>
      <c r="I25" s="146">
        <f t="shared" si="1"/>
        <v>7</v>
      </c>
      <c r="J25" s="34"/>
    </row>
    <row r="26" spans="1:10" ht="18" customHeight="1">
      <c r="A26" s="11">
        <v>24</v>
      </c>
      <c r="B26" s="11" t="str">
        <f>POINTAGES!A23</f>
        <v>Tom Smith</v>
      </c>
      <c r="C26" s="11" t="str">
        <f>POINTAGES!B23</f>
        <v># 21</v>
      </c>
      <c r="D26" s="145">
        <f>POINTAGES!E23</f>
        <v>44</v>
      </c>
      <c r="E26" s="145">
        <f>POINTAGES!F23</f>
        <v>2</v>
      </c>
      <c r="F26" s="145">
        <f>POINTAGES!G23</f>
        <v>49</v>
      </c>
      <c r="G26" s="145">
        <f>POINTAGES!H23</f>
        <v>4</v>
      </c>
      <c r="H26" s="146">
        <f t="shared" si="0"/>
        <v>93</v>
      </c>
      <c r="I26" s="146">
        <f t="shared" si="1"/>
        <v>6</v>
      </c>
      <c r="J26" s="34"/>
    </row>
    <row r="27" spans="1:10" ht="18" customHeight="1">
      <c r="A27" s="11">
        <v>25</v>
      </c>
      <c r="B27" s="11" t="str">
        <f>POINTAGES!A12</f>
        <v>Ellie Hoolahan</v>
      </c>
      <c r="C27" s="11" t="str">
        <f>POINTAGES!B12</f>
        <v># 10</v>
      </c>
      <c r="D27" s="145">
        <f>POINTAGES!E12</f>
        <v>45</v>
      </c>
      <c r="E27" s="145">
        <f>POINTAGES!F12</f>
        <v>1</v>
      </c>
      <c r="F27" s="145">
        <f>POINTAGES!G12</f>
        <v>48</v>
      </c>
      <c r="G27" s="145">
        <f>POINTAGES!H12</f>
        <v>4</v>
      </c>
      <c r="H27" s="146">
        <f t="shared" si="0"/>
        <v>93</v>
      </c>
      <c r="I27" s="146">
        <f t="shared" si="1"/>
        <v>5</v>
      </c>
      <c r="J27" s="34"/>
    </row>
    <row r="28" spans="1:10" ht="18" customHeight="1">
      <c r="A28" s="11">
        <v>26</v>
      </c>
      <c r="B28" s="11" t="str">
        <f>POINTAGES!A13</f>
        <v>Marc Landreville</v>
      </c>
      <c r="C28" s="11" t="str">
        <f>POINTAGES!B13</f>
        <v># 11</v>
      </c>
      <c r="D28" s="145">
        <f>POINTAGES!E13</f>
        <v>47</v>
      </c>
      <c r="E28" s="145">
        <f>POINTAGES!F13</f>
        <v>1</v>
      </c>
      <c r="F28" s="145">
        <f>POINTAGES!G13</f>
        <v>46</v>
      </c>
      <c r="G28" s="145">
        <f>POINTAGES!H13</f>
        <v>3</v>
      </c>
      <c r="H28" s="146">
        <f t="shared" si="0"/>
        <v>93</v>
      </c>
      <c r="I28" s="146">
        <f t="shared" si="1"/>
        <v>4</v>
      </c>
      <c r="J28" s="34"/>
    </row>
    <row r="29" spans="1:10" ht="18" customHeight="1">
      <c r="A29" s="11">
        <v>27</v>
      </c>
      <c r="B29" s="11" t="str">
        <f>POINTAGES!A21</f>
        <v>Trevor Bryan</v>
      </c>
      <c r="C29" s="11" t="str">
        <f>POINTAGES!B21</f>
        <v># 19</v>
      </c>
      <c r="D29" s="145">
        <f>POINTAGES!E21</f>
        <v>45</v>
      </c>
      <c r="E29" s="145">
        <f>POINTAGES!F21</f>
        <v>2</v>
      </c>
      <c r="F29" s="145">
        <f>POINTAGES!G21</f>
        <v>47</v>
      </c>
      <c r="G29" s="145">
        <f>POINTAGES!H21</f>
        <v>5</v>
      </c>
      <c r="H29" s="146">
        <f t="shared" si="0"/>
        <v>92</v>
      </c>
      <c r="I29" s="146">
        <f t="shared" si="1"/>
        <v>7</v>
      </c>
      <c r="J29" s="32"/>
    </row>
    <row r="30" spans="1:10" ht="18" customHeight="1">
      <c r="A30" s="11">
        <v>28</v>
      </c>
      <c r="B30" s="11" t="str">
        <f>POINTAGES!A4</f>
        <v>Charles-Antoine Hudon</v>
      </c>
      <c r="C30" s="11" t="str">
        <f>POINTAGES!B4</f>
        <v># 2</v>
      </c>
      <c r="D30" s="145">
        <f>POINTAGES!E4</f>
        <v>46</v>
      </c>
      <c r="E30" s="145">
        <f>POINTAGES!F4</f>
        <v>1</v>
      </c>
      <c r="F30" s="145">
        <f>POINTAGES!G4</f>
        <v>46</v>
      </c>
      <c r="G30" s="145">
        <f>POINTAGES!H4</f>
        <v>3</v>
      </c>
      <c r="H30" s="146">
        <f t="shared" si="0"/>
        <v>92</v>
      </c>
      <c r="I30" s="146">
        <f t="shared" si="1"/>
        <v>4</v>
      </c>
      <c r="J30" s="32"/>
    </row>
    <row r="31" spans="1:10" ht="18" customHeight="1">
      <c r="A31" s="11">
        <v>29</v>
      </c>
      <c r="B31" s="11" t="str">
        <f>POINTAGES!A9</f>
        <v>Andrew Barnes</v>
      </c>
      <c r="C31" s="11" t="str">
        <f>POINTAGES!B9</f>
        <v># 7</v>
      </c>
      <c r="D31" s="145">
        <f>POINTAGES!E9</f>
        <v>42</v>
      </c>
      <c r="E31" s="145">
        <f>POINTAGES!F9</f>
        <v>2</v>
      </c>
      <c r="F31" s="145">
        <f>POINTAGES!G9</f>
        <v>49</v>
      </c>
      <c r="G31" s="145">
        <f>POINTAGES!H9</f>
        <v>6</v>
      </c>
      <c r="H31" s="146">
        <f t="shared" si="0"/>
        <v>91</v>
      </c>
      <c r="I31" s="146">
        <f t="shared" si="1"/>
        <v>8</v>
      </c>
      <c r="J31" s="32"/>
    </row>
    <row r="32" spans="1:10" ht="18" customHeight="1">
      <c r="A32" s="11">
        <v>30</v>
      </c>
      <c r="B32" s="11" t="str">
        <f>POINTAGES!A24</f>
        <v>François Marois</v>
      </c>
      <c r="C32" s="11" t="str">
        <f>POINTAGES!B24</f>
        <v># 22</v>
      </c>
      <c r="D32" s="145">
        <f>POINTAGES!E24</f>
        <v>45</v>
      </c>
      <c r="E32" s="145">
        <f>POINTAGES!F24</f>
        <v>2</v>
      </c>
      <c r="F32" s="145">
        <f>POINTAGES!G24</f>
        <v>46</v>
      </c>
      <c r="G32" s="145">
        <f>POINTAGES!H24</f>
        <v>4</v>
      </c>
      <c r="H32" s="146">
        <f t="shared" si="0"/>
        <v>91</v>
      </c>
      <c r="I32" s="146">
        <f t="shared" si="1"/>
        <v>6</v>
      </c>
      <c r="J32" s="34"/>
    </row>
    <row r="33" spans="1:10" ht="18" customHeight="1">
      <c r="A33" s="11">
        <v>31</v>
      </c>
      <c r="B33" s="11" t="str">
        <f>POINTAGES!A29</f>
        <v>Pierre Tremblay</v>
      </c>
      <c r="C33" s="11" t="str">
        <f>POINTAGES!B29</f>
        <v># 27</v>
      </c>
      <c r="D33" s="145">
        <f>POINTAGES!E29</f>
        <v>44</v>
      </c>
      <c r="E33" s="145">
        <f>POINTAGES!F29</f>
        <v>2</v>
      </c>
      <c r="F33" s="145">
        <f>POINTAGES!G29</f>
        <v>47</v>
      </c>
      <c r="G33" s="145">
        <f>POINTAGES!H29</f>
        <v>2</v>
      </c>
      <c r="H33" s="146">
        <f t="shared" si="0"/>
        <v>91</v>
      </c>
      <c r="I33" s="146">
        <f t="shared" si="1"/>
        <v>4</v>
      </c>
      <c r="J33" s="34"/>
    </row>
    <row r="34" spans="1:10" ht="18" customHeight="1">
      <c r="A34" s="11">
        <v>32</v>
      </c>
      <c r="B34" s="11" t="str">
        <f>POINTAGES!A16</f>
        <v>Lucinda Taylor</v>
      </c>
      <c r="C34" s="11" t="str">
        <f>POINTAGES!B16</f>
        <v># 14</v>
      </c>
      <c r="D34" s="145">
        <f>POINTAGES!E16</f>
        <v>45</v>
      </c>
      <c r="E34" s="145">
        <f>POINTAGES!F16</f>
        <v>3</v>
      </c>
      <c r="F34" s="145">
        <f>POINTAGES!G16</f>
        <v>45</v>
      </c>
      <c r="G34" s="145">
        <f>POINTAGES!H16</f>
        <v>4</v>
      </c>
      <c r="H34" s="146">
        <f t="shared" si="0"/>
        <v>90</v>
      </c>
      <c r="I34" s="146">
        <f t="shared" si="1"/>
        <v>7</v>
      </c>
      <c r="J34" s="34"/>
    </row>
    <row r="35" spans="1:10" ht="18" customHeight="1">
      <c r="A35" s="11">
        <v>33</v>
      </c>
      <c r="B35" s="11" t="str">
        <f>POINTAGES!A25</f>
        <v>Jack Keates  -25</v>
      </c>
      <c r="C35" s="11" t="str">
        <f>POINTAGES!B25</f>
        <v># 23</v>
      </c>
      <c r="D35" s="145">
        <f>POINTAGES!E25</f>
        <v>44</v>
      </c>
      <c r="E35" s="145">
        <f>POINTAGES!F25</f>
        <v>0</v>
      </c>
      <c r="F35" s="145">
        <f>POINTAGES!G25</f>
        <v>45</v>
      </c>
      <c r="G35" s="145">
        <f>POINTAGES!H25</f>
        <v>0</v>
      </c>
      <c r="H35" s="146">
        <f t="shared" si="0"/>
        <v>89</v>
      </c>
      <c r="I35" s="146">
        <f t="shared" si="1"/>
        <v>0</v>
      </c>
      <c r="J35" s="34"/>
    </row>
    <row r="36" spans="1:10" ht="18" customHeight="1">
      <c r="A36" s="11">
        <v>34</v>
      </c>
      <c r="B36" s="11" t="str">
        <f>POINTAGES!A28</f>
        <v>Andrew Lothian</v>
      </c>
      <c r="C36" s="11" t="str">
        <f>POINTAGES!B28</f>
        <v># 26</v>
      </c>
      <c r="D36" s="145">
        <f>POINTAGES!E28</f>
        <v>41</v>
      </c>
      <c r="E36" s="145">
        <f>POINTAGES!F28</f>
        <v>1</v>
      </c>
      <c r="F36" s="145">
        <f>POINTAGES!G28</f>
        <v>47</v>
      </c>
      <c r="G36" s="145">
        <f>POINTAGES!H28</f>
        <v>5</v>
      </c>
      <c r="H36" s="146">
        <f t="shared" si="0"/>
        <v>88</v>
      </c>
      <c r="I36" s="146">
        <f t="shared" si="1"/>
        <v>6</v>
      </c>
      <c r="J36" s="34"/>
    </row>
    <row r="37" spans="1:10" ht="18" customHeight="1">
      <c r="A37" s="11">
        <v>35</v>
      </c>
      <c r="B37" s="11" t="str">
        <f>POINTAGES!A10</f>
        <v>Hattie Bramwell  -25</v>
      </c>
      <c r="C37" s="11" t="str">
        <f>POINTAGES!B10</f>
        <v># 8</v>
      </c>
      <c r="D37" s="145">
        <f>POINTAGES!E10</f>
        <v>38</v>
      </c>
      <c r="E37" s="145">
        <f>POINTAGES!F10</f>
        <v>2</v>
      </c>
      <c r="F37" s="145">
        <f>POINTAGES!G10</f>
        <v>48</v>
      </c>
      <c r="G37" s="145">
        <f>POINTAGES!H10</f>
        <v>2</v>
      </c>
      <c r="H37" s="146">
        <f t="shared" si="0"/>
        <v>86</v>
      </c>
      <c r="I37" s="146">
        <f t="shared" si="1"/>
        <v>4</v>
      </c>
      <c r="J37" s="34"/>
    </row>
    <row r="38" spans="1:10" ht="18" customHeight="1" hidden="1">
      <c r="A38" s="11">
        <v>36</v>
      </c>
      <c r="B38" s="11">
        <f>POINTAGES!A38</f>
        <v>0</v>
      </c>
      <c r="C38" s="11">
        <f>POINTAGES!B38</f>
        <v>0</v>
      </c>
      <c r="D38" s="30">
        <f>POINTAGES!E38</f>
        <v>0</v>
      </c>
      <c r="E38" s="30">
        <f>POINTAGES!F38</f>
        <v>0</v>
      </c>
      <c r="F38" s="30">
        <f>POINTAGES!G38</f>
        <v>0</v>
      </c>
      <c r="G38" s="30">
        <f>POINTAGES!H38</f>
        <v>0</v>
      </c>
      <c r="H38" s="33">
        <f aca="true" t="shared" si="2" ref="H38:H50">D38+F38</f>
        <v>0</v>
      </c>
      <c r="I38" s="33">
        <f aca="true" t="shared" si="3" ref="I38:I50">E38+G38</f>
        <v>0</v>
      </c>
      <c r="J38" s="34"/>
    </row>
    <row r="39" spans="1:10" ht="18" customHeight="1" hidden="1">
      <c r="A39" s="11">
        <v>37</v>
      </c>
      <c r="B39" s="11">
        <f>POINTAGES!A39</f>
        <v>0</v>
      </c>
      <c r="C39" s="11">
        <f>POINTAGES!B39</f>
        <v>0</v>
      </c>
      <c r="D39" s="30">
        <f>POINTAGES!E39</f>
        <v>0</v>
      </c>
      <c r="E39" s="30">
        <f>POINTAGES!F39</f>
        <v>0</v>
      </c>
      <c r="F39" s="30">
        <f>POINTAGES!G39</f>
        <v>0</v>
      </c>
      <c r="G39" s="30">
        <f>POINTAGES!H39</f>
        <v>0</v>
      </c>
      <c r="H39" s="33">
        <f t="shared" si="2"/>
        <v>0</v>
      </c>
      <c r="I39" s="33">
        <f t="shared" si="3"/>
        <v>0</v>
      </c>
      <c r="J39" s="34"/>
    </row>
    <row r="40" spans="1:10" ht="18" customHeight="1" hidden="1">
      <c r="A40" s="11">
        <v>38</v>
      </c>
      <c r="B40" s="11">
        <f>POINTAGES!A40</f>
        <v>0</v>
      </c>
      <c r="C40" s="11">
        <f>POINTAGES!B40</f>
        <v>0</v>
      </c>
      <c r="D40" s="30">
        <f>POINTAGES!E40</f>
        <v>0</v>
      </c>
      <c r="E40" s="30">
        <f>POINTAGES!F40</f>
        <v>0</v>
      </c>
      <c r="F40" s="30">
        <f>POINTAGES!G40</f>
        <v>0</v>
      </c>
      <c r="G40" s="30">
        <f>POINTAGES!H40</f>
        <v>0</v>
      </c>
      <c r="H40" s="33">
        <f t="shared" si="2"/>
        <v>0</v>
      </c>
      <c r="I40" s="33">
        <f t="shared" si="3"/>
        <v>0</v>
      </c>
      <c r="J40" s="34"/>
    </row>
    <row r="41" spans="1:10" ht="18" customHeight="1" hidden="1">
      <c r="A41" s="11">
        <v>39</v>
      </c>
      <c r="B41" s="11">
        <f>POINTAGES!A41</f>
        <v>0</v>
      </c>
      <c r="C41" s="11">
        <f>POINTAGES!B41</f>
        <v>0</v>
      </c>
      <c r="D41" s="30">
        <f>POINTAGES!E41</f>
        <v>0</v>
      </c>
      <c r="E41" s="30">
        <f>POINTAGES!F41</f>
        <v>0</v>
      </c>
      <c r="F41" s="30">
        <f>POINTAGES!G41</f>
        <v>0</v>
      </c>
      <c r="G41" s="30">
        <f>POINTAGES!H41</f>
        <v>0</v>
      </c>
      <c r="H41" s="33">
        <f t="shared" si="2"/>
        <v>0</v>
      </c>
      <c r="I41" s="33">
        <f t="shared" si="3"/>
        <v>0</v>
      </c>
      <c r="J41" s="34"/>
    </row>
    <row r="42" spans="1:10" ht="18" customHeight="1" hidden="1">
      <c r="A42" s="11">
        <v>40</v>
      </c>
      <c r="B42" s="11">
        <f>POINTAGES!A42</f>
        <v>0</v>
      </c>
      <c r="C42" s="11">
        <f>POINTAGES!B42</f>
        <v>0</v>
      </c>
      <c r="D42" s="30">
        <f>POINTAGES!E42</f>
        <v>0</v>
      </c>
      <c r="E42" s="30">
        <f>POINTAGES!F42</f>
        <v>0</v>
      </c>
      <c r="F42" s="30">
        <f>POINTAGES!G42</f>
        <v>0</v>
      </c>
      <c r="G42" s="30">
        <f>POINTAGES!H42</f>
        <v>0</v>
      </c>
      <c r="H42" s="33">
        <f t="shared" si="2"/>
        <v>0</v>
      </c>
      <c r="I42" s="33">
        <f t="shared" si="3"/>
        <v>0</v>
      </c>
      <c r="J42" s="34"/>
    </row>
    <row r="43" spans="1:10" ht="18" customHeight="1" hidden="1">
      <c r="A43" s="11">
        <v>41</v>
      </c>
      <c r="B43" s="11">
        <f>POINTAGES!A43</f>
        <v>0</v>
      </c>
      <c r="C43" s="11">
        <f>POINTAGES!B43</f>
        <v>0</v>
      </c>
      <c r="D43" s="30">
        <f>POINTAGES!E43</f>
        <v>0</v>
      </c>
      <c r="E43" s="30">
        <f>POINTAGES!F43</f>
        <v>0</v>
      </c>
      <c r="F43" s="30">
        <f>POINTAGES!G43</f>
        <v>0</v>
      </c>
      <c r="G43" s="30">
        <f>POINTAGES!H43</f>
        <v>0</v>
      </c>
      <c r="H43" s="33">
        <f t="shared" si="2"/>
        <v>0</v>
      </c>
      <c r="I43" s="33">
        <f t="shared" si="3"/>
        <v>0</v>
      </c>
      <c r="J43" s="34"/>
    </row>
    <row r="44" spans="1:10" ht="18" customHeight="1" hidden="1">
      <c r="A44" s="11">
        <v>42</v>
      </c>
      <c r="B44" s="11">
        <f>POINTAGES!A44</f>
        <v>0</v>
      </c>
      <c r="C44" s="11">
        <f>POINTAGES!B44</f>
        <v>0</v>
      </c>
      <c r="D44" s="30">
        <f>POINTAGES!E44</f>
        <v>0</v>
      </c>
      <c r="E44" s="30">
        <f>POINTAGES!F44</f>
        <v>0</v>
      </c>
      <c r="F44" s="30">
        <f>POINTAGES!G44</f>
        <v>0</v>
      </c>
      <c r="G44" s="30">
        <f>POINTAGES!H44</f>
        <v>0</v>
      </c>
      <c r="H44" s="33">
        <f t="shared" si="2"/>
        <v>0</v>
      </c>
      <c r="I44" s="33">
        <f t="shared" si="3"/>
        <v>0</v>
      </c>
      <c r="J44" s="34"/>
    </row>
    <row r="45" spans="1:10" ht="18" customHeight="1" hidden="1">
      <c r="A45" s="11">
        <v>43</v>
      </c>
      <c r="B45" s="11">
        <f>POINTAGES!A45</f>
        <v>0</v>
      </c>
      <c r="C45" s="11">
        <f>POINTAGES!B45</f>
        <v>0</v>
      </c>
      <c r="D45" s="30">
        <f>POINTAGES!E45</f>
        <v>0</v>
      </c>
      <c r="E45" s="30">
        <f>POINTAGES!F45</f>
        <v>0</v>
      </c>
      <c r="F45" s="30">
        <f>POINTAGES!G45</f>
        <v>0</v>
      </c>
      <c r="G45" s="30">
        <f>POINTAGES!H45</f>
        <v>0</v>
      </c>
      <c r="H45" s="33">
        <f t="shared" si="2"/>
        <v>0</v>
      </c>
      <c r="I45" s="33">
        <f t="shared" si="3"/>
        <v>0</v>
      </c>
      <c r="J45" s="34"/>
    </row>
    <row r="46" spans="1:10" ht="18" customHeight="1" hidden="1">
      <c r="A46" s="11">
        <v>44</v>
      </c>
      <c r="B46" s="11">
        <f>POINTAGES!A46</f>
        <v>0</v>
      </c>
      <c r="C46" s="11">
        <f>POINTAGES!B46</f>
        <v>0</v>
      </c>
      <c r="D46" s="30">
        <f>POINTAGES!E46</f>
        <v>0</v>
      </c>
      <c r="E46" s="30">
        <f>POINTAGES!F46</f>
        <v>0</v>
      </c>
      <c r="F46" s="30">
        <f>POINTAGES!G46</f>
        <v>0</v>
      </c>
      <c r="G46" s="30">
        <f>POINTAGES!H46</f>
        <v>0</v>
      </c>
      <c r="H46" s="33">
        <f t="shared" si="2"/>
        <v>0</v>
      </c>
      <c r="I46" s="33">
        <f t="shared" si="3"/>
        <v>0</v>
      </c>
      <c r="J46" s="34"/>
    </row>
    <row r="47" spans="1:10" ht="18" customHeight="1" hidden="1">
      <c r="A47" s="11">
        <v>45</v>
      </c>
      <c r="B47" s="11">
        <f>POINTAGES!A47</f>
        <v>0</v>
      </c>
      <c r="C47" s="11">
        <f>POINTAGES!B47</f>
        <v>0</v>
      </c>
      <c r="D47" s="30">
        <f>POINTAGES!E47</f>
        <v>0</v>
      </c>
      <c r="E47" s="30">
        <f>POINTAGES!F47</f>
        <v>0</v>
      </c>
      <c r="F47" s="30">
        <f>POINTAGES!G47</f>
        <v>0</v>
      </c>
      <c r="G47" s="30">
        <f>POINTAGES!H47</f>
        <v>0</v>
      </c>
      <c r="H47" s="33">
        <f t="shared" si="2"/>
        <v>0</v>
      </c>
      <c r="I47" s="33">
        <f t="shared" si="3"/>
        <v>0</v>
      </c>
      <c r="J47" s="34"/>
    </row>
    <row r="48" spans="1:10" ht="18" customHeight="1" hidden="1">
      <c r="A48" s="11">
        <v>46</v>
      </c>
      <c r="B48" s="11">
        <f>POINTAGES!A48</f>
        <v>0</v>
      </c>
      <c r="C48" s="11">
        <f>POINTAGES!B48</f>
        <v>0</v>
      </c>
      <c r="D48" s="30">
        <f>POINTAGES!E48</f>
        <v>0</v>
      </c>
      <c r="E48" s="30">
        <f>POINTAGES!F48</f>
        <v>0</v>
      </c>
      <c r="F48" s="30">
        <f>POINTAGES!G48</f>
        <v>0</v>
      </c>
      <c r="G48" s="30">
        <f>POINTAGES!H48</f>
        <v>0</v>
      </c>
      <c r="H48" s="33">
        <f t="shared" si="2"/>
        <v>0</v>
      </c>
      <c r="I48" s="33">
        <f t="shared" si="3"/>
        <v>0</v>
      </c>
      <c r="J48" s="34"/>
    </row>
    <row r="49" spans="1:10" ht="18" customHeight="1" hidden="1">
      <c r="A49" s="11">
        <v>47</v>
      </c>
      <c r="B49" s="11">
        <f>POINTAGES!A49</f>
        <v>0</v>
      </c>
      <c r="C49" s="11">
        <f>POINTAGES!B49</f>
        <v>0</v>
      </c>
      <c r="D49" s="30">
        <f>POINTAGES!E49</f>
        <v>0</v>
      </c>
      <c r="E49" s="30">
        <f>POINTAGES!F49</f>
        <v>0</v>
      </c>
      <c r="F49" s="30">
        <f>POINTAGES!G49</f>
        <v>0</v>
      </c>
      <c r="G49" s="30">
        <f>POINTAGES!H49</f>
        <v>0</v>
      </c>
      <c r="H49" s="33">
        <f t="shared" si="2"/>
        <v>0</v>
      </c>
      <c r="I49" s="33">
        <f t="shared" si="3"/>
        <v>0</v>
      </c>
      <c r="J49" s="34"/>
    </row>
    <row r="50" spans="1:10" ht="18" customHeight="1" hidden="1">
      <c r="A50" s="11">
        <v>48</v>
      </c>
      <c r="B50" s="11">
        <f>POINTAGES!A50</f>
        <v>0</v>
      </c>
      <c r="C50" s="11">
        <f>POINTAGES!B50</f>
        <v>0</v>
      </c>
      <c r="D50" s="30">
        <f>POINTAGES!E50</f>
        <v>0</v>
      </c>
      <c r="E50" s="30">
        <f>POINTAGES!F50</f>
        <v>0</v>
      </c>
      <c r="F50" s="30">
        <f>POINTAGES!G50</f>
        <v>0</v>
      </c>
      <c r="G50" s="30">
        <f>POINTAGES!H50</f>
        <v>0</v>
      </c>
      <c r="H50" s="33">
        <f t="shared" si="2"/>
        <v>0</v>
      </c>
      <c r="I50" s="33">
        <f t="shared" si="3"/>
        <v>0</v>
      </c>
      <c r="J50" s="34"/>
    </row>
    <row r="51" spans="1:9" ht="39.75" customHeight="1" hidden="1">
      <c r="A51" s="15"/>
      <c r="B51" s="21" t="s">
        <v>15</v>
      </c>
      <c r="C51" s="21"/>
      <c r="D51" s="22" t="s">
        <v>16</v>
      </c>
      <c r="E51" s="23"/>
      <c r="F51" s="22" t="s">
        <v>17</v>
      </c>
      <c r="G51" s="15"/>
      <c r="H51" s="24"/>
      <c r="I51" s="15"/>
    </row>
    <row r="52" spans="1:9" ht="30" customHeight="1">
      <c r="A52" s="2"/>
      <c r="B52" s="20" t="s">
        <v>13</v>
      </c>
      <c r="C52" s="3" t="s">
        <v>90</v>
      </c>
      <c r="D52" s="9">
        <v>400</v>
      </c>
      <c r="E52" s="3" t="s">
        <v>2</v>
      </c>
      <c r="F52" s="9">
        <v>500</v>
      </c>
      <c r="G52" s="3" t="s">
        <v>2</v>
      </c>
      <c r="H52" s="9" t="s">
        <v>18</v>
      </c>
      <c r="I52" s="3" t="s">
        <v>2</v>
      </c>
    </row>
    <row r="53" spans="1:10" ht="18" customHeight="1">
      <c r="A53" s="11">
        <v>1</v>
      </c>
      <c r="B53" s="11" t="str">
        <f>POINTAGES!A54</f>
        <v>Gilles Dubé</v>
      </c>
      <c r="C53" s="11" t="str">
        <f>POINTAGES!B54</f>
        <v># 37</v>
      </c>
      <c r="D53" s="145">
        <f>POINTAGES!E54</f>
        <v>48</v>
      </c>
      <c r="E53" s="145">
        <f>POINTAGES!F54</f>
        <v>3</v>
      </c>
      <c r="F53" s="145">
        <f>POINTAGES!G54</f>
        <v>48</v>
      </c>
      <c r="G53" s="145">
        <f>POINTAGES!H54</f>
        <v>1</v>
      </c>
      <c r="H53" s="146">
        <f aca="true" t="shared" si="4" ref="H53:I58">D53+F53</f>
        <v>96</v>
      </c>
      <c r="I53" s="146">
        <f t="shared" si="4"/>
        <v>4</v>
      </c>
      <c r="J53" s="32" t="s">
        <v>23</v>
      </c>
    </row>
    <row r="54" spans="1:10" ht="18" customHeight="1">
      <c r="A54" s="11">
        <v>2</v>
      </c>
      <c r="B54" s="11" t="str">
        <f>POINTAGES!A57</f>
        <v>Jean-François Canuel</v>
      </c>
      <c r="C54" s="11" t="str">
        <f>POINTAGES!B57</f>
        <v># 47</v>
      </c>
      <c r="D54" s="145">
        <f>POINTAGES!E57</f>
        <v>47</v>
      </c>
      <c r="E54" s="145">
        <f>POINTAGES!F57</f>
        <v>3</v>
      </c>
      <c r="F54" s="145">
        <f>POINTAGES!G57</f>
        <v>48</v>
      </c>
      <c r="G54" s="145">
        <f>POINTAGES!H57</f>
        <v>2</v>
      </c>
      <c r="H54" s="146">
        <f t="shared" si="4"/>
        <v>95</v>
      </c>
      <c r="I54" s="146">
        <f t="shared" si="4"/>
        <v>5</v>
      </c>
      <c r="J54" s="32" t="s">
        <v>24</v>
      </c>
    </row>
    <row r="55" spans="1:10" ht="18" customHeight="1">
      <c r="A55" s="11">
        <v>3</v>
      </c>
      <c r="B55" s="11" t="str">
        <f>POINTAGES!A53</f>
        <v>André Brisson</v>
      </c>
      <c r="C55" s="11" t="str">
        <f>POINTAGES!B53</f>
        <v># 36</v>
      </c>
      <c r="D55" s="145">
        <f>POINTAGES!E53</f>
        <v>45</v>
      </c>
      <c r="E55" s="145">
        <f>POINTAGES!F53</f>
        <v>3</v>
      </c>
      <c r="F55" s="145">
        <f>POINTAGES!G53</f>
        <v>49</v>
      </c>
      <c r="G55" s="145">
        <f>POINTAGES!H53</f>
        <v>1</v>
      </c>
      <c r="H55" s="146">
        <f t="shared" si="4"/>
        <v>94</v>
      </c>
      <c r="I55" s="146">
        <f t="shared" si="4"/>
        <v>4</v>
      </c>
      <c r="J55" s="32" t="s">
        <v>25</v>
      </c>
    </row>
    <row r="56" spans="1:10" ht="18" customHeight="1">
      <c r="A56" s="11">
        <v>4</v>
      </c>
      <c r="B56" s="11" t="str">
        <f>POINTAGES!A56</f>
        <v>Nelson Lebrun</v>
      </c>
      <c r="C56" s="11" t="str">
        <f>POINTAGES!B56</f>
        <v># 46</v>
      </c>
      <c r="D56" s="145">
        <f>POINTAGES!E56</f>
        <v>44</v>
      </c>
      <c r="E56" s="145">
        <f>POINTAGES!F56</f>
        <v>3</v>
      </c>
      <c r="F56" s="145">
        <f>POINTAGES!G56</f>
        <v>47</v>
      </c>
      <c r="G56" s="145">
        <f>POINTAGES!H56</f>
        <v>1</v>
      </c>
      <c r="H56" s="146">
        <f t="shared" si="4"/>
        <v>91</v>
      </c>
      <c r="I56" s="146">
        <f t="shared" si="4"/>
        <v>4</v>
      </c>
      <c r="J56" s="34"/>
    </row>
    <row r="57" spans="1:10" ht="18" customHeight="1">
      <c r="A57" s="11">
        <v>5</v>
      </c>
      <c r="B57" s="11" t="str">
        <f>POINTAGES!A52</f>
        <v>Marc-André Girard</v>
      </c>
      <c r="C57" s="11" t="str">
        <f>POINTAGES!B52</f>
        <v># 35</v>
      </c>
      <c r="D57" s="145">
        <f>POINTAGES!E52</f>
        <v>42</v>
      </c>
      <c r="E57" s="145">
        <f>POINTAGES!F52</f>
        <v>1</v>
      </c>
      <c r="F57" s="145">
        <f>POINTAGES!G52</f>
        <v>46</v>
      </c>
      <c r="G57" s="145">
        <f>POINTAGES!H52</f>
        <v>1</v>
      </c>
      <c r="H57" s="146">
        <f t="shared" si="4"/>
        <v>88</v>
      </c>
      <c r="I57" s="146">
        <f t="shared" si="4"/>
        <v>2</v>
      </c>
      <c r="J57" s="34"/>
    </row>
    <row r="58" spans="1:10" ht="18" customHeight="1">
      <c r="A58" s="11">
        <v>6</v>
      </c>
      <c r="B58" s="11" t="str">
        <f>POINTAGES!A55</f>
        <v>David Fortin</v>
      </c>
      <c r="C58" s="11" t="str">
        <f>POINTAGES!B55</f>
        <v># 38</v>
      </c>
      <c r="D58" s="145">
        <f>POINTAGES!E55</f>
        <v>37</v>
      </c>
      <c r="E58" s="145">
        <f>POINTAGES!F55</f>
        <v>0</v>
      </c>
      <c r="F58" s="145">
        <f>POINTAGES!G55</f>
        <v>45</v>
      </c>
      <c r="G58" s="145">
        <f>POINTAGES!H55</f>
        <v>0</v>
      </c>
      <c r="H58" s="146">
        <f t="shared" si="4"/>
        <v>82</v>
      </c>
      <c r="I58" s="146">
        <f t="shared" si="4"/>
        <v>0</v>
      </c>
      <c r="J58" s="34"/>
    </row>
    <row r="59" spans="1:10" ht="18" customHeight="1" hidden="1">
      <c r="A59" s="11">
        <v>7</v>
      </c>
      <c r="B59" s="11">
        <f>POINTAGES!A58</f>
        <v>0</v>
      </c>
      <c r="C59" s="11">
        <f>POINTAGES!B58</f>
        <v>0</v>
      </c>
      <c r="D59" s="30">
        <f>POINTAGES!E58</f>
        <v>0</v>
      </c>
      <c r="E59" s="30">
        <f>POINTAGES!F58</f>
        <v>0</v>
      </c>
      <c r="F59" s="30">
        <f>POINTAGES!G58</f>
        <v>0</v>
      </c>
      <c r="G59" s="30">
        <f>POINTAGES!H58</f>
        <v>0</v>
      </c>
      <c r="H59" s="33">
        <f aca="true" t="shared" si="5" ref="H59:H64">D59+F59</f>
        <v>0</v>
      </c>
      <c r="I59" s="33">
        <f aca="true" t="shared" si="6" ref="I59:I64">E59+G59</f>
        <v>0</v>
      </c>
      <c r="J59" s="34"/>
    </row>
    <row r="60" spans="1:10" ht="18" customHeight="1" hidden="1">
      <c r="A60" s="11">
        <v>8</v>
      </c>
      <c r="B60" s="11">
        <f>POINTAGES!A59</f>
        <v>0</v>
      </c>
      <c r="C60" s="11">
        <f>POINTAGES!B59</f>
        <v>0</v>
      </c>
      <c r="D60" s="30">
        <f>POINTAGES!E59</f>
        <v>0</v>
      </c>
      <c r="E60" s="30">
        <f>POINTAGES!F59</f>
        <v>0</v>
      </c>
      <c r="F60" s="30">
        <f>POINTAGES!G59</f>
        <v>0</v>
      </c>
      <c r="G60" s="30">
        <f>POINTAGES!H59</f>
        <v>0</v>
      </c>
      <c r="H60" s="33">
        <f t="shared" si="5"/>
        <v>0</v>
      </c>
      <c r="I60" s="33">
        <f t="shared" si="6"/>
        <v>0</v>
      </c>
      <c r="J60" s="34"/>
    </row>
    <row r="61" spans="1:10" ht="18" customHeight="1" hidden="1">
      <c r="A61" s="11">
        <v>9</v>
      </c>
      <c r="B61" s="11">
        <f>POINTAGES!A60</f>
        <v>0</v>
      </c>
      <c r="C61" s="11">
        <f>POINTAGES!B60</f>
        <v>0</v>
      </c>
      <c r="D61" s="30">
        <f>POINTAGES!E60</f>
        <v>0</v>
      </c>
      <c r="E61" s="30">
        <f>POINTAGES!F60</f>
        <v>0</v>
      </c>
      <c r="F61" s="30">
        <f>POINTAGES!G60</f>
        <v>0</v>
      </c>
      <c r="G61" s="30">
        <f>POINTAGES!H60</f>
        <v>0</v>
      </c>
      <c r="H61" s="33">
        <f t="shared" si="5"/>
        <v>0</v>
      </c>
      <c r="I61" s="33">
        <f t="shared" si="6"/>
        <v>0</v>
      </c>
      <c r="J61" s="34"/>
    </row>
    <row r="62" spans="1:10" ht="18" customHeight="1" hidden="1">
      <c r="A62" s="11">
        <v>10</v>
      </c>
      <c r="B62" s="11">
        <f>POINTAGES!A61</f>
        <v>0</v>
      </c>
      <c r="C62" s="11">
        <f>POINTAGES!B61</f>
        <v>0</v>
      </c>
      <c r="D62" s="30">
        <f>POINTAGES!E61</f>
        <v>0</v>
      </c>
      <c r="E62" s="30">
        <f>POINTAGES!F61</f>
        <v>0</v>
      </c>
      <c r="F62" s="30">
        <f>POINTAGES!G61</f>
        <v>0</v>
      </c>
      <c r="G62" s="30">
        <f>POINTAGES!H61</f>
        <v>0</v>
      </c>
      <c r="H62" s="33">
        <f t="shared" si="5"/>
        <v>0</v>
      </c>
      <c r="I62" s="33">
        <f t="shared" si="6"/>
        <v>0</v>
      </c>
      <c r="J62" s="34"/>
    </row>
    <row r="63" spans="1:10" ht="18" customHeight="1" hidden="1">
      <c r="A63" s="11">
        <v>11</v>
      </c>
      <c r="B63" s="11">
        <f>POINTAGES!A62</f>
        <v>0</v>
      </c>
      <c r="C63" s="11">
        <f>POINTAGES!B62</f>
        <v>0</v>
      </c>
      <c r="D63" s="30">
        <f>POINTAGES!E62</f>
        <v>0</v>
      </c>
      <c r="E63" s="30">
        <f>POINTAGES!F62</f>
        <v>0</v>
      </c>
      <c r="F63" s="30">
        <f>POINTAGES!G62</f>
        <v>0</v>
      </c>
      <c r="G63" s="30">
        <f>POINTAGES!H62</f>
        <v>0</v>
      </c>
      <c r="H63" s="33">
        <f t="shared" si="5"/>
        <v>0</v>
      </c>
      <c r="I63" s="33">
        <f t="shared" si="6"/>
        <v>0</v>
      </c>
      <c r="J63" s="34"/>
    </row>
    <row r="64" spans="1:10" ht="18" customHeight="1" hidden="1">
      <c r="A64" s="11">
        <v>12</v>
      </c>
      <c r="B64" s="11">
        <f>POINTAGES!A63</f>
        <v>0</v>
      </c>
      <c r="C64" s="11">
        <f>POINTAGES!B63</f>
        <v>0</v>
      </c>
      <c r="D64" s="30">
        <f>POINTAGES!E63</f>
        <v>0</v>
      </c>
      <c r="E64" s="30">
        <f>POINTAGES!F63</f>
        <v>0</v>
      </c>
      <c r="F64" s="30">
        <f>POINTAGES!G63</f>
        <v>0</v>
      </c>
      <c r="G64" s="30">
        <f>POINTAGES!H63</f>
        <v>0</v>
      </c>
      <c r="H64" s="33">
        <f t="shared" si="5"/>
        <v>0</v>
      </c>
      <c r="I64" s="33">
        <f t="shared" si="6"/>
        <v>0</v>
      </c>
      <c r="J64" s="34"/>
    </row>
    <row r="65" spans="1:10" ht="30" customHeight="1">
      <c r="A65" s="26"/>
      <c r="B65" s="20" t="s">
        <v>14</v>
      </c>
      <c r="C65" s="3" t="s">
        <v>90</v>
      </c>
      <c r="D65" s="9">
        <v>400</v>
      </c>
      <c r="E65" s="3" t="s">
        <v>2</v>
      </c>
      <c r="F65" s="9">
        <v>500</v>
      </c>
      <c r="G65" s="3" t="s">
        <v>2</v>
      </c>
      <c r="H65" s="9" t="s">
        <v>18</v>
      </c>
      <c r="I65" s="3" t="s">
        <v>2</v>
      </c>
      <c r="J65" s="34"/>
    </row>
    <row r="66" spans="1:10" ht="18" customHeight="1">
      <c r="A66" s="11">
        <v>1</v>
      </c>
      <c r="B66" s="11" t="str">
        <f>POINTAGES!A68</f>
        <v>Guillaume Boucher</v>
      </c>
      <c r="C66" s="11" t="str">
        <f>POINTAGES!B68</f>
        <v># 42</v>
      </c>
      <c r="D66" s="145">
        <f>POINTAGES!E68</f>
        <v>48</v>
      </c>
      <c r="E66" s="145">
        <f>POINTAGES!F68</f>
        <v>2</v>
      </c>
      <c r="F66" s="145">
        <f>POINTAGES!G68</f>
        <v>50</v>
      </c>
      <c r="G66" s="145">
        <f>POINTAGES!H68</f>
        <v>4</v>
      </c>
      <c r="H66" s="146">
        <f aca="true" t="shared" si="7" ref="H66:H77">D66+F66</f>
        <v>98</v>
      </c>
      <c r="I66" s="146">
        <f aca="true" t="shared" si="8" ref="I66:I77">E66+G66</f>
        <v>6</v>
      </c>
      <c r="J66" s="32" t="s">
        <v>23</v>
      </c>
    </row>
    <row r="67" spans="1:10" ht="18" customHeight="1">
      <c r="A67" s="11">
        <v>2</v>
      </c>
      <c r="B67" s="11" t="str">
        <f>POINTAGES!A69</f>
        <v>Denis Dumont</v>
      </c>
      <c r="C67" s="11" t="str">
        <f>POINTAGES!B69</f>
        <v># 43</v>
      </c>
      <c r="D67" s="145">
        <f>POINTAGES!E69</f>
        <v>49</v>
      </c>
      <c r="E67" s="145">
        <f>POINTAGES!F69</f>
        <v>3</v>
      </c>
      <c r="F67" s="145">
        <f>POINTAGES!G69</f>
        <v>47</v>
      </c>
      <c r="G67" s="145">
        <f>POINTAGES!H69</f>
        <v>5</v>
      </c>
      <c r="H67" s="146">
        <f t="shared" si="7"/>
        <v>96</v>
      </c>
      <c r="I67" s="146">
        <f t="shared" si="8"/>
        <v>8</v>
      </c>
      <c r="J67" s="32" t="s">
        <v>24</v>
      </c>
    </row>
    <row r="68" spans="1:10" ht="18" customHeight="1">
      <c r="A68" s="11">
        <v>3</v>
      </c>
      <c r="B68" s="11" t="str">
        <f>POINTAGES!A65</f>
        <v>Marius Dechamplain</v>
      </c>
      <c r="C68" s="11" t="str">
        <f>POINTAGES!B65</f>
        <v># 39</v>
      </c>
      <c r="D68" s="145">
        <f>POINTAGES!E65</f>
        <v>47</v>
      </c>
      <c r="E68" s="145">
        <f>POINTAGES!F65</f>
        <v>3</v>
      </c>
      <c r="F68" s="145">
        <f>POINTAGES!G65</f>
        <v>47</v>
      </c>
      <c r="G68" s="145">
        <f>POINTAGES!H65</f>
        <v>1</v>
      </c>
      <c r="H68" s="146">
        <f t="shared" si="7"/>
        <v>94</v>
      </c>
      <c r="I68" s="146">
        <f t="shared" si="8"/>
        <v>4</v>
      </c>
      <c r="J68" s="32" t="s">
        <v>25</v>
      </c>
    </row>
    <row r="69" spans="1:10" ht="18" customHeight="1">
      <c r="A69" s="11">
        <v>4</v>
      </c>
      <c r="B69" s="11" t="str">
        <f>POINTAGES!A71</f>
        <v>Caroline Poirier</v>
      </c>
      <c r="C69" s="11" t="str">
        <f>POINTAGES!B71</f>
        <v># 45</v>
      </c>
      <c r="D69" s="145">
        <f>POINTAGES!E71</f>
        <v>47</v>
      </c>
      <c r="E69" s="145">
        <f>POINTAGES!F71</f>
        <v>1</v>
      </c>
      <c r="F69" s="145">
        <f>POINTAGES!G71</f>
        <v>46</v>
      </c>
      <c r="G69" s="145">
        <f>POINTAGES!H71</f>
        <v>3</v>
      </c>
      <c r="H69" s="146">
        <f t="shared" si="7"/>
        <v>93</v>
      </c>
      <c r="I69" s="146">
        <f t="shared" si="8"/>
        <v>4</v>
      </c>
      <c r="J69" s="34"/>
    </row>
    <row r="70" spans="1:10" ht="18" customHeight="1">
      <c r="A70" s="11">
        <v>5</v>
      </c>
      <c r="B70" s="11" t="str">
        <f>POINTAGES!A67</f>
        <v>Éric Dorval</v>
      </c>
      <c r="C70" s="11" t="str">
        <f>POINTAGES!B67</f>
        <v># 41</v>
      </c>
      <c r="D70" s="145">
        <f>POINTAGES!E67</f>
        <v>46</v>
      </c>
      <c r="E70" s="145">
        <f>POINTAGES!F67</f>
        <v>0</v>
      </c>
      <c r="F70" s="145">
        <f>POINTAGES!G67</f>
        <v>47</v>
      </c>
      <c r="G70" s="145">
        <f>POINTAGES!H67</f>
        <v>2</v>
      </c>
      <c r="H70" s="146">
        <f t="shared" si="7"/>
        <v>93</v>
      </c>
      <c r="I70" s="146">
        <f t="shared" si="8"/>
        <v>2</v>
      </c>
      <c r="J70" s="34"/>
    </row>
    <row r="71" spans="1:10" ht="18" customHeight="1">
      <c r="A71" s="11">
        <v>6</v>
      </c>
      <c r="B71" s="11" t="str">
        <f>POINTAGES!A70</f>
        <v>Luc Voyer</v>
      </c>
      <c r="C71" s="11" t="str">
        <f>POINTAGES!B70</f>
        <v># 44</v>
      </c>
      <c r="D71" s="145">
        <f>POINTAGES!E70</f>
        <v>45</v>
      </c>
      <c r="E71" s="145">
        <f>POINTAGES!F70</f>
        <v>2</v>
      </c>
      <c r="F71" s="145">
        <f>POINTAGES!G70</f>
        <v>47</v>
      </c>
      <c r="G71" s="145">
        <f>POINTAGES!H70</f>
        <v>1</v>
      </c>
      <c r="H71" s="146">
        <f t="shared" si="7"/>
        <v>92</v>
      </c>
      <c r="I71" s="146">
        <f t="shared" si="8"/>
        <v>3</v>
      </c>
      <c r="J71" s="34"/>
    </row>
    <row r="72" spans="1:10" ht="18" customHeight="1">
      <c r="A72" s="11">
        <v>7</v>
      </c>
      <c r="B72" s="11" t="str">
        <f>POINTAGES!A66</f>
        <v>Guy Coté</v>
      </c>
      <c r="C72" s="11" t="str">
        <f>POINTAGES!B66</f>
        <v># 40</v>
      </c>
      <c r="D72" s="145">
        <f>POINTAGES!E66</f>
        <v>36</v>
      </c>
      <c r="E72" s="145">
        <f>POINTAGES!F66</f>
        <v>0</v>
      </c>
      <c r="F72" s="145">
        <f>POINTAGES!G66</f>
        <v>45</v>
      </c>
      <c r="G72" s="145">
        <f>POINTAGES!H66</f>
        <v>2</v>
      </c>
      <c r="H72" s="146">
        <f t="shared" si="7"/>
        <v>81</v>
      </c>
      <c r="I72" s="146">
        <f t="shared" si="8"/>
        <v>2</v>
      </c>
      <c r="J72" s="34"/>
    </row>
    <row r="73" spans="1:10" ht="18" customHeight="1" hidden="1">
      <c r="A73" s="11">
        <v>8</v>
      </c>
      <c r="B73" s="11">
        <f>POINTAGES!A72</f>
        <v>0</v>
      </c>
      <c r="C73" s="11">
        <f>POINTAGES!B72</f>
        <v>0</v>
      </c>
      <c r="D73" s="30">
        <f>POINTAGES!E72</f>
        <v>0</v>
      </c>
      <c r="E73" s="30">
        <f>POINTAGES!F72</f>
        <v>0</v>
      </c>
      <c r="F73" s="30">
        <f>POINTAGES!G72</f>
        <v>0</v>
      </c>
      <c r="G73" s="30">
        <f>POINTAGES!H72</f>
        <v>0</v>
      </c>
      <c r="H73" s="33">
        <f t="shared" si="7"/>
        <v>0</v>
      </c>
      <c r="I73" s="33">
        <f t="shared" si="8"/>
        <v>0</v>
      </c>
      <c r="J73" s="34"/>
    </row>
    <row r="74" spans="1:10" ht="18" customHeight="1" hidden="1">
      <c r="A74" s="11">
        <v>9</v>
      </c>
      <c r="B74" s="11">
        <f>POINTAGES!A73</f>
        <v>0</v>
      </c>
      <c r="C74" s="11">
        <f>POINTAGES!B73</f>
        <v>0</v>
      </c>
      <c r="D74" s="30">
        <f>POINTAGES!E73</f>
        <v>0</v>
      </c>
      <c r="E74" s="30">
        <f>POINTAGES!F73</f>
        <v>0</v>
      </c>
      <c r="F74" s="30">
        <f>POINTAGES!G73</f>
        <v>0</v>
      </c>
      <c r="G74" s="30">
        <f>POINTAGES!H73</f>
        <v>0</v>
      </c>
      <c r="H74" s="33">
        <f t="shared" si="7"/>
        <v>0</v>
      </c>
      <c r="I74" s="33">
        <f t="shared" si="8"/>
        <v>0</v>
      </c>
      <c r="J74" s="34"/>
    </row>
    <row r="75" spans="1:10" ht="18" customHeight="1" hidden="1">
      <c r="A75" s="11">
        <v>10</v>
      </c>
      <c r="B75" s="11">
        <f>POINTAGES!A74</f>
        <v>0</v>
      </c>
      <c r="C75" s="11">
        <f>POINTAGES!B74</f>
        <v>0</v>
      </c>
      <c r="D75" s="30">
        <f>POINTAGES!E74</f>
        <v>0</v>
      </c>
      <c r="E75" s="30">
        <f>POINTAGES!F74</f>
        <v>0</v>
      </c>
      <c r="F75" s="30">
        <f>POINTAGES!G74</f>
        <v>0</v>
      </c>
      <c r="G75" s="30">
        <f>POINTAGES!H74</f>
        <v>0</v>
      </c>
      <c r="H75" s="33">
        <f t="shared" si="7"/>
        <v>0</v>
      </c>
      <c r="I75" s="33">
        <f t="shared" si="8"/>
        <v>0</v>
      </c>
      <c r="J75" s="34"/>
    </row>
    <row r="76" spans="1:10" ht="18" customHeight="1" hidden="1">
      <c r="A76" s="11">
        <v>11</v>
      </c>
      <c r="B76" s="11">
        <f>POINTAGES!A75</f>
        <v>0</v>
      </c>
      <c r="C76" s="11">
        <f>POINTAGES!B75</f>
        <v>0</v>
      </c>
      <c r="D76" s="30">
        <f>POINTAGES!E75</f>
        <v>0</v>
      </c>
      <c r="E76" s="30">
        <f>POINTAGES!F75</f>
        <v>0</v>
      </c>
      <c r="F76" s="30">
        <f>POINTAGES!G75</f>
        <v>0</v>
      </c>
      <c r="G76" s="30">
        <f>POINTAGES!H75</f>
        <v>0</v>
      </c>
      <c r="H76" s="33">
        <f t="shared" si="7"/>
        <v>0</v>
      </c>
      <c r="I76" s="33">
        <f t="shared" si="8"/>
        <v>0</v>
      </c>
      <c r="J76" s="34"/>
    </row>
    <row r="77" spans="1:10" ht="18" customHeight="1" hidden="1">
      <c r="A77" s="11">
        <v>12</v>
      </c>
      <c r="B77" s="11">
        <f>POINTAGES!A76</f>
        <v>0</v>
      </c>
      <c r="C77" s="11">
        <f>POINTAGES!B76</f>
        <v>0</v>
      </c>
      <c r="D77" s="30">
        <f>POINTAGES!E76</f>
        <v>0</v>
      </c>
      <c r="E77" s="30">
        <f>POINTAGES!F76</f>
        <v>0</v>
      </c>
      <c r="F77" s="30">
        <f>POINTAGES!G76</f>
        <v>0</v>
      </c>
      <c r="G77" s="30">
        <f>POINTAGES!H76</f>
        <v>0</v>
      </c>
      <c r="H77" s="33">
        <f t="shared" si="7"/>
        <v>0</v>
      </c>
      <c r="I77" s="33">
        <f t="shared" si="8"/>
        <v>0</v>
      </c>
      <c r="J77" s="34"/>
    </row>
    <row r="78" ht="30" customHeight="1"/>
    <row r="79" ht="18" customHeight="1"/>
    <row r="80" ht="18" customHeight="1"/>
    <row r="81" ht="18" customHeight="1"/>
    <row r="82" ht="18" customHeight="1">
      <c r="J82" s="34"/>
    </row>
    <row r="83" ht="18" customHeight="1">
      <c r="J83" s="34"/>
    </row>
    <row r="84" ht="18" customHeight="1">
      <c r="J84" s="34"/>
    </row>
    <row r="85" ht="18" customHeight="1">
      <c r="J85" s="34"/>
    </row>
    <row r="86" ht="18" customHeight="1">
      <c r="J86" s="34"/>
    </row>
    <row r="87" ht="18" customHeight="1">
      <c r="J87" s="34"/>
    </row>
    <row r="88" ht="18" customHeight="1">
      <c r="J88" s="34"/>
    </row>
    <row r="89" ht="18" customHeight="1">
      <c r="J89" s="34"/>
    </row>
    <row r="90" ht="18" customHeight="1">
      <c r="J90" s="34"/>
    </row>
    <row r="91" ht="18" customHeight="1">
      <c r="J91" s="34"/>
    </row>
    <row r="92" ht="18" customHeight="1">
      <c r="J92" s="34"/>
    </row>
    <row r="93" ht="18" customHeight="1">
      <c r="J93" s="34"/>
    </row>
    <row r="94" ht="18" customHeight="1">
      <c r="J94" s="34"/>
    </row>
    <row r="95" ht="18" customHeight="1">
      <c r="J95" s="34"/>
    </row>
    <row r="96" ht="18" customHeight="1">
      <c r="J96" s="34"/>
    </row>
    <row r="97" ht="18" customHeight="1">
      <c r="J97" s="34"/>
    </row>
    <row r="98" ht="18" customHeight="1">
      <c r="J98" s="34"/>
    </row>
    <row r="99" ht="18" customHeight="1">
      <c r="J99" s="34"/>
    </row>
    <row r="100" ht="18" customHeight="1">
      <c r="J100" s="34"/>
    </row>
    <row r="101" ht="18" customHeight="1">
      <c r="J101" s="34"/>
    </row>
    <row r="102" ht="18" customHeight="1">
      <c r="J102" s="34"/>
    </row>
  </sheetData>
  <sheetProtection/>
  <printOptions/>
  <pageMargins left="0.9055118110236221" right="0" top="1.141732283464567" bottom="0" header="0.31496062992125984" footer="0.31496062992125984"/>
  <pageSetup fitToHeight="1" fitToWidth="1" horizontalDpi="600" verticalDpi="600" orientation="portrait" paperSize="5" scale="91" r:id="rId1"/>
  <rowBreaks count="1" manualBreakCount="1">
    <brk id="5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C1:J77"/>
  <sheetViews>
    <sheetView zoomScaleSheetLayoutView="106" zoomScalePageLayoutView="0" workbookViewId="0" topLeftCell="A1">
      <selection activeCell="I1" sqref="I1"/>
    </sheetView>
  </sheetViews>
  <sheetFormatPr defaultColWidth="11.421875" defaultRowHeight="12.75"/>
  <cols>
    <col min="3" max="3" width="7.28125" style="0" customWidth="1"/>
    <col min="4" max="4" width="32.140625" style="0" customWidth="1"/>
    <col min="5" max="5" width="7.28125" style="0" customWidth="1"/>
    <col min="6" max="6" width="10.7109375" style="0" customWidth="1"/>
    <col min="7" max="7" width="5.7109375" style="0" customWidth="1"/>
  </cols>
  <sheetData>
    <row r="1" spans="3:7" ht="39.75" customHeight="1">
      <c r="C1" s="15"/>
      <c r="D1" s="21" t="s">
        <v>36</v>
      </c>
      <c r="E1" s="21"/>
      <c r="F1" s="22">
        <v>600</v>
      </c>
      <c r="G1" s="15"/>
    </row>
    <row r="2" spans="3:7" ht="30" customHeight="1">
      <c r="C2" s="2"/>
      <c r="D2" s="20" t="s">
        <v>12</v>
      </c>
      <c r="E2" s="3" t="s">
        <v>90</v>
      </c>
      <c r="G2" s="3" t="s">
        <v>2</v>
      </c>
    </row>
    <row r="3" spans="3:8" ht="18" customHeight="1">
      <c r="C3" s="11">
        <v>1</v>
      </c>
      <c r="D3" s="11" t="str">
        <f>POINTAGES!A5</f>
        <v> Nicole Rossignol</v>
      </c>
      <c r="E3" s="11" t="str">
        <f>POINTAGES!B5</f>
        <v># 3</v>
      </c>
      <c r="F3" s="145">
        <f>POINTAGES!I5</f>
        <v>50</v>
      </c>
      <c r="G3" s="145">
        <f>POINTAGES!J5</f>
        <v>8</v>
      </c>
      <c r="H3" s="32" t="s">
        <v>23</v>
      </c>
    </row>
    <row r="4" spans="3:8" ht="18" customHeight="1">
      <c r="C4" s="11">
        <v>2</v>
      </c>
      <c r="D4" s="11" t="str">
        <f>POINTAGES!A26</f>
        <v>Jacques Dugas</v>
      </c>
      <c r="E4" s="11" t="str">
        <f>POINTAGES!B26</f>
        <v># 24</v>
      </c>
      <c r="F4" s="145">
        <f>POINTAGES!I26</f>
        <v>50</v>
      </c>
      <c r="G4" s="145">
        <f>POINTAGES!J26</f>
        <v>6.3</v>
      </c>
      <c r="H4" s="32" t="s">
        <v>24</v>
      </c>
    </row>
    <row r="5" spans="3:8" ht="18" customHeight="1">
      <c r="C5" s="11">
        <v>3</v>
      </c>
      <c r="D5" s="11" t="str">
        <f>POINTAGES!A36</f>
        <v>David Nuthall</v>
      </c>
      <c r="E5" s="11" t="str">
        <f>POINTAGES!B36</f>
        <v># 34</v>
      </c>
      <c r="F5" s="145">
        <f>POINTAGES!I36</f>
        <v>50</v>
      </c>
      <c r="G5" s="145">
        <f>POINTAGES!J36</f>
        <v>6.2</v>
      </c>
      <c r="H5" s="32" t="s">
        <v>25</v>
      </c>
    </row>
    <row r="6" spans="3:8" ht="18" customHeight="1">
      <c r="C6" s="11">
        <v>4</v>
      </c>
      <c r="D6" s="11" t="str">
        <f>POINTAGES!A23</f>
        <v>Tom Smith</v>
      </c>
      <c r="E6" s="11" t="str">
        <f>POINTAGES!B23</f>
        <v># 21</v>
      </c>
      <c r="F6" s="145">
        <f>POINTAGES!I23</f>
        <v>50</v>
      </c>
      <c r="G6" s="145">
        <f>POINTAGES!J23</f>
        <v>6</v>
      </c>
      <c r="H6" s="32"/>
    </row>
    <row r="7" spans="3:8" ht="18" customHeight="1">
      <c r="C7" s="11">
        <v>5</v>
      </c>
      <c r="D7" s="11" t="str">
        <f>POINTAGES!A37</f>
        <v>Lindsay Peden</v>
      </c>
      <c r="E7" s="11" t="str">
        <f>POINTAGES!B37</f>
        <v># 48</v>
      </c>
      <c r="F7" s="145">
        <f>POINTAGES!I37</f>
        <v>50</v>
      </c>
      <c r="G7" s="145">
        <f>POINTAGES!J37</f>
        <v>5.3</v>
      </c>
      <c r="H7" s="32"/>
    </row>
    <row r="8" spans="3:8" ht="18" customHeight="1">
      <c r="C8" s="11">
        <v>6</v>
      </c>
      <c r="D8" s="11" t="str">
        <f>POINTAGES!A13</f>
        <v>Marc Landreville</v>
      </c>
      <c r="E8" s="11" t="str">
        <f>POINTAGES!B13</f>
        <v># 11</v>
      </c>
      <c r="F8" s="145">
        <f>POINTAGES!I13</f>
        <v>50</v>
      </c>
      <c r="G8" s="145">
        <f>POINTAGES!J13</f>
        <v>5.2</v>
      </c>
      <c r="H8" s="32"/>
    </row>
    <row r="9" spans="3:8" ht="18" customHeight="1">
      <c r="C9" s="11">
        <v>7</v>
      </c>
      <c r="D9" s="11" t="str">
        <f>POINTAGES!A34</f>
        <v>Paul Tremblay</v>
      </c>
      <c r="E9" s="11" t="str">
        <f>POINTAGES!B34</f>
        <v># 32</v>
      </c>
      <c r="F9" s="145">
        <f>POINTAGES!I34</f>
        <v>50</v>
      </c>
      <c r="G9" s="145">
        <f>POINTAGES!J34</f>
        <v>5</v>
      </c>
      <c r="H9" s="32"/>
    </row>
    <row r="10" spans="3:8" ht="18" customHeight="1">
      <c r="C10" s="11">
        <v>8</v>
      </c>
      <c r="D10" s="11" t="str">
        <f>POINTAGES!A16</f>
        <v>Lucinda Taylor</v>
      </c>
      <c r="E10" s="11" t="str">
        <f>POINTAGES!B16</f>
        <v># 14</v>
      </c>
      <c r="F10" s="145">
        <f>POINTAGES!I16</f>
        <v>50</v>
      </c>
      <c r="G10" s="145">
        <f>POINTAGES!J16</f>
        <v>4</v>
      </c>
      <c r="H10" s="32"/>
    </row>
    <row r="11" spans="3:8" ht="18" customHeight="1">
      <c r="C11" s="11">
        <v>9</v>
      </c>
      <c r="D11" s="11" t="str">
        <f>POINTAGES!A18</f>
        <v>Paul Wheeler</v>
      </c>
      <c r="E11" s="11" t="str">
        <f>POINTAGES!B18</f>
        <v># 16</v>
      </c>
      <c r="F11" s="145">
        <f>POINTAGES!I18</f>
        <v>50</v>
      </c>
      <c r="G11" s="145">
        <f>POINTAGES!J18</f>
        <v>4</v>
      </c>
      <c r="H11" s="32"/>
    </row>
    <row r="12" spans="3:8" ht="18" customHeight="1">
      <c r="C12" s="11">
        <v>10</v>
      </c>
      <c r="D12" s="11" t="str">
        <f>POINTAGES!A33</f>
        <v>Jon Underwood</v>
      </c>
      <c r="E12" s="11" t="str">
        <f>POINTAGES!B33</f>
        <v># 31</v>
      </c>
      <c r="F12" s="145">
        <f>POINTAGES!I33</f>
        <v>50</v>
      </c>
      <c r="G12" s="145">
        <f>POINTAGES!J33</f>
        <v>4</v>
      </c>
      <c r="H12" s="32"/>
    </row>
    <row r="13" spans="3:8" ht="18" customHeight="1">
      <c r="C13" s="11">
        <v>11</v>
      </c>
      <c r="D13" s="11" t="str">
        <f>POINTAGES!A22</f>
        <v>Clément Rousseau</v>
      </c>
      <c r="E13" s="11" t="str">
        <f>POINTAGES!B22</f>
        <v># 20</v>
      </c>
      <c r="F13" s="145">
        <f>POINTAGES!I22</f>
        <v>50</v>
      </c>
      <c r="G13" s="145">
        <f>POINTAGES!J22</f>
        <v>3</v>
      </c>
      <c r="H13" s="32"/>
    </row>
    <row r="14" spans="3:8" ht="18" customHeight="1">
      <c r="C14" s="11">
        <v>12</v>
      </c>
      <c r="D14" s="11" t="str">
        <f>POINTAGES!A32</f>
        <v>Gale Stewart</v>
      </c>
      <c r="E14" s="11" t="str">
        <f>POINTAGES!B32</f>
        <v># 30</v>
      </c>
      <c r="F14" s="145">
        <f>POINTAGES!I32</f>
        <v>49</v>
      </c>
      <c r="G14" s="145">
        <f>POINTAGES!J32</f>
        <v>8</v>
      </c>
      <c r="H14" s="32"/>
    </row>
    <row r="15" spans="3:8" ht="18" customHeight="1">
      <c r="C15" s="11">
        <v>13</v>
      </c>
      <c r="D15" s="11" t="str">
        <f>POINTAGES!A27</f>
        <v>Chris Mitchell</v>
      </c>
      <c r="E15" s="11" t="str">
        <f>POINTAGES!B27</f>
        <v># 25</v>
      </c>
      <c r="F15" s="145">
        <f>POINTAGES!I27</f>
        <v>49</v>
      </c>
      <c r="G15" s="145">
        <f>POINTAGES!J27</f>
        <v>7</v>
      </c>
      <c r="H15" s="32"/>
    </row>
    <row r="16" spans="3:8" ht="18" customHeight="1">
      <c r="C16" s="11">
        <v>14</v>
      </c>
      <c r="D16" s="11" t="str">
        <f>POINTAGES!A3</f>
        <v>Bernard Pépin</v>
      </c>
      <c r="E16" s="11" t="str">
        <f>POINTAGES!B3</f>
        <v># 1</v>
      </c>
      <c r="F16" s="145">
        <f>POINTAGES!I3</f>
        <v>49</v>
      </c>
      <c r="G16" s="145">
        <f>POINTAGES!J3</f>
        <v>5</v>
      </c>
      <c r="H16" s="32"/>
    </row>
    <row r="17" spans="3:8" ht="18" customHeight="1">
      <c r="C17" s="11">
        <v>15</v>
      </c>
      <c r="D17" s="11" t="str">
        <f>POINTAGES!A28</f>
        <v>Andrew Lothian</v>
      </c>
      <c r="E17" s="11" t="str">
        <f>POINTAGES!B28</f>
        <v># 26</v>
      </c>
      <c r="F17" s="145">
        <f>POINTAGES!I28</f>
        <v>49</v>
      </c>
      <c r="G17" s="145">
        <f>POINTAGES!J28</f>
        <v>5</v>
      </c>
      <c r="H17" s="32"/>
    </row>
    <row r="18" spans="3:8" ht="18" customHeight="1">
      <c r="C18" s="11">
        <v>16</v>
      </c>
      <c r="D18" s="11" t="str">
        <f>POINTAGES!A9</f>
        <v>Andrew Barnes</v>
      </c>
      <c r="E18" s="11" t="str">
        <f>POINTAGES!B9</f>
        <v># 7</v>
      </c>
      <c r="F18" s="145">
        <f>POINTAGES!I9</f>
        <v>49</v>
      </c>
      <c r="G18" s="145">
        <f>POINTAGES!J9</f>
        <v>4.4</v>
      </c>
      <c r="H18" s="32"/>
    </row>
    <row r="19" spans="3:8" ht="18" customHeight="1">
      <c r="C19" s="11">
        <v>17</v>
      </c>
      <c r="D19" s="11" t="str">
        <f>POINTAGES!A29</f>
        <v>Pierre Tremblay</v>
      </c>
      <c r="E19" s="11" t="str">
        <f>POINTAGES!B29</f>
        <v># 27</v>
      </c>
      <c r="F19" s="145">
        <f>POINTAGES!I29</f>
        <v>49</v>
      </c>
      <c r="G19" s="145">
        <f>POINTAGES!J29</f>
        <v>4.3</v>
      </c>
      <c r="H19" s="32"/>
    </row>
    <row r="20" spans="3:8" ht="18" customHeight="1">
      <c r="C20" s="11">
        <v>18</v>
      </c>
      <c r="D20" s="11" t="str">
        <f>POINTAGES!A24</f>
        <v>François Marois</v>
      </c>
      <c r="E20" s="11" t="str">
        <f>POINTAGES!B24</f>
        <v># 22</v>
      </c>
      <c r="F20" s="145">
        <f>POINTAGES!I24</f>
        <v>49</v>
      </c>
      <c r="G20" s="145">
        <f>POINTAGES!J24</f>
        <v>4.2</v>
      </c>
      <c r="H20" s="32"/>
    </row>
    <row r="21" spans="3:8" ht="18" customHeight="1">
      <c r="C21" s="11">
        <v>19</v>
      </c>
      <c r="D21" s="11" t="str">
        <f>POINTAGES!A35</f>
        <v>Nigel Ball</v>
      </c>
      <c r="E21" s="11" t="str">
        <f>POINTAGES!B35</f>
        <v># 33</v>
      </c>
      <c r="F21" s="145">
        <f>POINTAGES!I35</f>
        <v>49</v>
      </c>
      <c r="G21" s="145">
        <f>POINTAGES!J35</f>
        <v>4.1</v>
      </c>
      <c r="H21" s="32"/>
    </row>
    <row r="22" spans="3:8" ht="18" customHeight="1">
      <c r="C22" s="11">
        <v>20</v>
      </c>
      <c r="D22" s="11" t="str">
        <f>POINTAGES!A10</f>
        <v>Hattie Bramwell  -25</v>
      </c>
      <c r="E22" s="11" t="str">
        <f>POINTAGES!B10</f>
        <v># 8</v>
      </c>
      <c r="F22" s="145">
        <f>POINTAGES!I10</f>
        <v>49</v>
      </c>
      <c r="G22" s="145">
        <f>POINTAGES!J10</f>
        <v>4</v>
      </c>
      <c r="H22" s="32"/>
    </row>
    <row r="23" spans="3:8" ht="18" customHeight="1">
      <c r="C23" s="11">
        <v>21</v>
      </c>
      <c r="D23" s="11" t="str">
        <f>POINTAGES!A31</f>
        <v>Emmanuel Gauvin</v>
      </c>
      <c r="E23" s="11" t="str">
        <f>POINTAGES!B31</f>
        <v># 29</v>
      </c>
      <c r="F23" s="145">
        <f>POINTAGES!I31</f>
        <v>49</v>
      </c>
      <c r="G23" s="145">
        <f>POINTAGES!J31</f>
        <v>3.3</v>
      </c>
      <c r="H23" s="32"/>
    </row>
    <row r="24" spans="3:8" ht="18" customHeight="1">
      <c r="C24" s="11">
        <v>22</v>
      </c>
      <c r="D24" s="11" t="str">
        <f>POINTAGES!A4</f>
        <v>Charles-Antoine Hudon</v>
      </c>
      <c r="E24" s="11" t="str">
        <f>POINTAGES!B4</f>
        <v># 2</v>
      </c>
      <c r="F24" s="145">
        <f>POINTAGES!I4</f>
        <v>49</v>
      </c>
      <c r="G24" s="145">
        <f>POINTAGES!J4</f>
        <v>3</v>
      </c>
      <c r="H24" s="32"/>
    </row>
    <row r="25" spans="3:8" ht="18" customHeight="1">
      <c r="C25" s="11">
        <v>23</v>
      </c>
      <c r="D25" s="11" t="str">
        <f>POINTAGES!A30</f>
        <v>Tom Rylands</v>
      </c>
      <c r="E25" s="11" t="str">
        <f>POINTAGES!B30</f>
        <v># 28</v>
      </c>
      <c r="F25" s="145">
        <f>POINTAGES!I30</f>
        <v>49</v>
      </c>
      <c r="G25" s="145">
        <f>POINTAGES!J30</f>
        <v>2</v>
      </c>
      <c r="H25" s="32"/>
    </row>
    <row r="26" spans="3:8" ht="18" customHeight="1">
      <c r="C26" s="11">
        <v>24</v>
      </c>
      <c r="D26" s="11" t="str">
        <f>POINTAGES!A17</f>
        <v>Jeremy Tuck</v>
      </c>
      <c r="E26" s="11" t="str">
        <f>POINTAGES!B17</f>
        <v># 15</v>
      </c>
      <c r="F26" s="145">
        <f>POINTAGES!I17</f>
        <v>48</v>
      </c>
      <c r="G26" s="145">
        <f>POINTAGES!J17</f>
        <v>7</v>
      </c>
      <c r="H26" s="32"/>
    </row>
    <row r="27" spans="3:8" ht="18" customHeight="1">
      <c r="C27" s="11">
        <v>25</v>
      </c>
      <c r="D27" s="11" t="str">
        <f>POINTAGES!A8</f>
        <v>Johan Sauer</v>
      </c>
      <c r="E27" s="11" t="str">
        <f>POINTAGES!B8</f>
        <v># 6</v>
      </c>
      <c r="F27" s="145">
        <f>POINTAGES!I8</f>
        <v>48</v>
      </c>
      <c r="G27" s="145">
        <f>POINTAGES!J8</f>
        <v>5</v>
      </c>
      <c r="H27" s="32"/>
    </row>
    <row r="28" spans="3:8" ht="18" customHeight="1">
      <c r="C28" s="11">
        <v>26</v>
      </c>
      <c r="D28" s="11" t="str">
        <f>POINTAGES!A15</f>
        <v>Katherine Fleck  -25</v>
      </c>
      <c r="E28" s="11" t="str">
        <f>POINTAGES!B15</f>
        <v># 13</v>
      </c>
      <c r="F28" s="145">
        <f>POINTAGES!I15</f>
        <v>48</v>
      </c>
      <c r="G28" s="145">
        <f>POINTAGES!J15</f>
        <v>5</v>
      </c>
      <c r="H28" s="32"/>
    </row>
    <row r="29" spans="3:8" ht="18" customHeight="1">
      <c r="C29" s="11">
        <v>27</v>
      </c>
      <c r="D29" s="11" t="str">
        <f>POINTAGES!A21</f>
        <v>Trevor Bryan</v>
      </c>
      <c r="E29" s="11" t="str">
        <f>POINTAGES!B21</f>
        <v># 19</v>
      </c>
      <c r="F29" s="145">
        <f>POINTAGES!I21</f>
        <v>48</v>
      </c>
      <c r="G29" s="145">
        <f>POINTAGES!J21</f>
        <v>4.3</v>
      </c>
      <c r="H29" s="32"/>
    </row>
    <row r="30" spans="3:8" ht="18" customHeight="1">
      <c r="C30" s="11">
        <v>28</v>
      </c>
      <c r="D30" s="11" t="str">
        <f>POINTAGES!A6</f>
        <v>Steve Penrose</v>
      </c>
      <c r="E30" s="11" t="str">
        <f>POINTAGES!B6</f>
        <v># 4</v>
      </c>
      <c r="F30" s="145">
        <f>POINTAGES!I6</f>
        <v>48</v>
      </c>
      <c r="G30" s="145">
        <f>POINTAGES!J6</f>
        <v>4.2</v>
      </c>
      <c r="H30" s="32"/>
    </row>
    <row r="31" spans="3:8" ht="18" customHeight="1">
      <c r="C31" s="11">
        <v>29</v>
      </c>
      <c r="D31" s="11" t="str">
        <f>POINTAGES!A25</f>
        <v>Jack Keates  -25</v>
      </c>
      <c r="E31" s="11" t="str">
        <f>POINTAGES!B25</f>
        <v># 23</v>
      </c>
      <c r="F31" s="145">
        <f>POINTAGES!I25</f>
        <v>48</v>
      </c>
      <c r="G31" s="145">
        <f>POINTAGES!J25</f>
        <v>4</v>
      </c>
      <c r="H31" s="32"/>
    </row>
    <row r="32" spans="3:8" ht="18" customHeight="1">
      <c r="C32" s="11">
        <v>30</v>
      </c>
      <c r="D32" s="11" t="str">
        <f>POINTAGES!A20</f>
        <v>Saxon Brewer-Marchant -25</v>
      </c>
      <c r="E32" s="11" t="str">
        <f>POINTAGES!B20</f>
        <v># 18</v>
      </c>
      <c r="F32" s="145">
        <f>POINTAGES!I20</f>
        <v>48</v>
      </c>
      <c r="G32" s="145">
        <f>POINTAGES!J20</f>
        <v>3</v>
      </c>
      <c r="H32" s="32"/>
    </row>
    <row r="33" spans="3:8" ht="18" customHeight="1">
      <c r="C33" s="11">
        <v>31</v>
      </c>
      <c r="D33" s="11" t="str">
        <f>POINTAGES!A14</f>
        <v>James Postle</v>
      </c>
      <c r="E33" s="11" t="str">
        <f>POINTAGES!B14</f>
        <v># 12</v>
      </c>
      <c r="F33" s="145">
        <f>POINTAGES!I14</f>
        <v>48</v>
      </c>
      <c r="G33" s="145">
        <f>POINTAGES!J14</f>
        <v>2</v>
      </c>
      <c r="H33" s="32"/>
    </row>
    <row r="34" spans="3:8" ht="18" customHeight="1">
      <c r="C34" s="11">
        <v>32</v>
      </c>
      <c r="D34" s="11" t="str">
        <f>POINTAGES!A12</f>
        <v>Ellie Hoolahan</v>
      </c>
      <c r="E34" s="11" t="str">
        <f>POINTAGES!B12</f>
        <v># 10</v>
      </c>
      <c r="F34" s="145">
        <f>POINTAGES!I12</f>
        <v>47</v>
      </c>
      <c r="G34" s="145">
        <f>POINTAGES!J12</f>
        <v>5</v>
      </c>
      <c r="H34" s="32"/>
    </row>
    <row r="35" spans="3:10" ht="18" customHeight="1">
      <c r="C35" s="11">
        <v>33</v>
      </c>
      <c r="D35" s="11" t="str">
        <f>POINTAGES!A7</f>
        <v>Jamie Allum</v>
      </c>
      <c r="E35" s="11" t="str">
        <f>POINTAGES!B7</f>
        <v># 5</v>
      </c>
      <c r="F35" s="145">
        <f>POINTAGES!I7</f>
        <v>47</v>
      </c>
      <c r="G35" s="145">
        <f>POINTAGES!J7</f>
        <v>1</v>
      </c>
      <c r="H35" s="32"/>
      <c r="J35" s="14"/>
    </row>
    <row r="36" spans="3:10" ht="18" customHeight="1">
      <c r="C36" s="11">
        <v>34</v>
      </c>
      <c r="D36" s="11" t="str">
        <f>POINTAGES!A11</f>
        <v>Jemima Hince  -25</v>
      </c>
      <c r="E36" s="11" t="str">
        <f>POINTAGES!B11</f>
        <v># 9</v>
      </c>
      <c r="F36" s="145">
        <f>POINTAGES!I11</f>
        <v>46</v>
      </c>
      <c r="G36" s="145">
        <f>POINTAGES!J11</f>
        <v>1</v>
      </c>
      <c r="H36" s="32"/>
      <c r="J36" s="14"/>
    </row>
    <row r="37" spans="3:10" ht="18" customHeight="1">
      <c r="C37" s="11">
        <v>35</v>
      </c>
      <c r="D37" s="11" t="str">
        <f>POINTAGES!A19</f>
        <v>Archie Whicher </v>
      </c>
      <c r="E37" s="11" t="str">
        <f>POINTAGES!B19</f>
        <v># 17</v>
      </c>
      <c r="F37" s="145">
        <f>POINTAGES!I19</f>
        <v>46</v>
      </c>
      <c r="G37" s="145">
        <f>POINTAGES!J19</f>
        <v>1</v>
      </c>
      <c r="H37" s="32"/>
      <c r="J37" s="14"/>
    </row>
    <row r="38" spans="3:8" ht="18" customHeight="1" hidden="1">
      <c r="C38" s="11">
        <v>36</v>
      </c>
      <c r="D38" s="11">
        <f>POINTAGES!A38</f>
        <v>0</v>
      </c>
      <c r="E38" s="11">
        <f>POINTAGES!B38</f>
        <v>0</v>
      </c>
      <c r="F38" s="30">
        <f>POINTAGES!I38</f>
        <v>0</v>
      </c>
      <c r="G38" s="30">
        <f>POINTAGES!J38</f>
        <v>0</v>
      </c>
      <c r="H38" s="32"/>
    </row>
    <row r="39" spans="3:8" ht="18" customHeight="1" hidden="1">
      <c r="C39" s="11">
        <v>37</v>
      </c>
      <c r="D39" s="11">
        <f>POINTAGES!A39</f>
        <v>0</v>
      </c>
      <c r="E39" s="11">
        <f>POINTAGES!B39</f>
        <v>0</v>
      </c>
      <c r="F39" s="30">
        <f>POINTAGES!I39</f>
        <v>0</v>
      </c>
      <c r="G39" s="30">
        <f>POINTAGES!J39</f>
        <v>0</v>
      </c>
      <c r="H39" s="32"/>
    </row>
    <row r="40" spans="3:8" ht="18" customHeight="1" hidden="1">
      <c r="C40" s="11">
        <v>38</v>
      </c>
      <c r="D40" s="11">
        <f>POINTAGES!A40</f>
        <v>0</v>
      </c>
      <c r="E40" s="11">
        <f>POINTAGES!B40</f>
        <v>0</v>
      </c>
      <c r="F40" s="30">
        <f>POINTAGES!I40</f>
        <v>0</v>
      </c>
      <c r="G40" s="30">
        <f>POINTAGES!J40</f>
        <v>0</v>
      </c>
      <c r="H40" s="32"/>
    </row>
    <row r="41" spans="3:8" ht="18" customHeight="1" hidden="1">
      <c r="C41" s="11">
        <v>39</v>
      </c>
      <c r="D41" s="11">
        <f>POINTAGES!A41</f>
        <v>0</v>
      </c>
      <c r="E41" s="11">
        <f>POINTAGES!B41</f>
        <v>0</v>
      </c>
      <c r="F41" s="30">
        <f>POINTAGES!I41</f>
        <v>0</v>
      </c>
      <c r="G41" s="30">
        <f>POINTAGES!J41</f>
        <v>0</v>
      </c>
      <c r="H41" s="32"/>
    </row>
    <row r="42" spans="3:8" ht="18" customHeight="1" hidden="1">
      <c r="C42" s="11">
        <v>40</v>
      </c>
      <c r="D42" s="11">
        <f>POINTAGES!A42</f>
        <v>0</v>
      </c>
      <c r="E42" s="11">
        <f>POINTAGES!B42</f>
        <v>0</v>
      </c>
      <c r="F42" s="30">
        <f>POINTAGES!I42</f>
        <v>0</v>
      </c>
      <c r="G42" s="30">
        <f>POINTAGES!J42</f>
        <v>0</v>
      </c>
      <c r="H42" s="32"/>
    </row>
    <row r="43" spans="3:8" ht="18" customHeight="1" hidden="1">
      <c r="C43" s="11">
        <v>41</v>
      </c>
      <c r="D43" s="11">
        <f>POINTAGES!A43</f>
        <v>0</v>
      </c>
      <c r="E43" s="11">
        <f>POINTAGES!B43</f>
        <v>0</v>
      </c>
      <c r="F43" s="30">
        <f>POINTAGES!I43</f>
        <v>0</v>
      </c>
      <c r="G43" s="30">
        <f>POINTAGES!J43</f>
        <v>0</v>
      </c>
      <c r="H43" s="32"/>
    </row>
    <row r="44" spans="3:8" ht="18" customHeight="1" hidden="1">
      <c r="C44" s="11">
        <v>42</v>
      </c>
      <c r="D44" s="11">
        <f>POINTAGES!A44</f>
        <v>0</v>
      </c>
      <c r="E44" s="11">
        <f>POINTAGES!B44</f>
        <v>0</v>
      </c>
      <c r="F44" s="30">
        <f>POINTAGES!I44</f>
        <v>0</v>
      </c>
      <c r="G44" s="30">
        <f>POINTAGES!J44</f>
        <v>0</v>
      </c>
      <c r="H44" s="32"/>
    </row>
    <row r="45" spans="3:8" ht="18" customHeight="1" hidden="1">
      <c r="C45" s="11">
        <v>43</v>
      </c>
      <c r="D45" s="11">
        <f>POINTAGES!A45</f>
        <v>0</v>
      </c>
      <c r="E45" s="11">
        <f>POINTAGES!B45</f>
        <v>0</v>
      </c>
      <c r="F45" s="30">
        <f>POINTAGES!I45</f>
        <v>0</v>
      </c>
      <c r="G45" s="30">
        <f>POINTAGES!J45</f>
        <v>0</v>
      </c>
      <c r="H45" s="32"/>
    </row>
    <row r="46" spans="3:8" ht="18" customHeight="1" hidden="1">
      <c r="C46" s="11">
        <v>44</v>
      </c>
      <c r="D46" s="11">
        <f>POINTAGES!A46</f>
        <v>0</v>
      </c>
      <c r="E46" s="11">
        <f>POINTAGES!B46</f>
        <v>0</v>
      </c>
      <c r="F46" s="30">
        <f>POINTAGES!I46</f>
        <v>0</v>
      </c>
      <c r="G46" s="30">
        <f>POINTAGES!J46</f>
        <v>0</v>
      </c>
      <c r="H46" s="32"/>
    </row>
    <row r="47" spans="3:8" ht="18" customHeight="1" hidden="1">
      <c r="C47" s="11">
        <v>45</v>
      </c>
      <c r="D47" s="11">
        <f>POINTAGES!A47</f>
        <v>0</v>
      </c>
      <c r="E47" s="11">
        <f>POINTAGES!B47</f>
        <v>0</v>
      </c>
      <c r="F47" s="30">
        <f>POINTAGES!I47</f>
        <v>0</v>
      </c>
      <c r="G47" s="30">
        <f>POINTAGES!J47</f>
        <v>0</v>
      </c>
      <c r="H47" s="32"/>
    </row>
    <row r="48" spans="3:8" ht="18" customHeight="1" hidden="1">
      <c r="C48" s="11">
        <v>46</v>
      </c>
      <c r="D48" s="11">
        <f>POINTAGES!A48</f>
        <v>0</v>
      </c>
      <c r="E48" s="11">
        <f>POINTAGES!B48</f>
        <v>0</v>
      </c>
      <c r="F48" s="30">
        <f>POINTAGES!I48</f>
        <v>0</v>
      </c>
      <c r="G48" s="30">
        <f>POINTAGES!J48</f>
        <v>0</v>
      </c>
      <c r="H48" s="32"/>
    </row>
    <row r="49" spans="3:8" ht="18" customHeight="1" hidden="1">
      <c r="C49" s="11">
        <v>47</v>
      </c>
      <c r="D49" s="11">
        <f>POINTAGES!A49</f>
        <v>0</v>
      </c>
      <c r="E49" s="11">
        <f>POINTAGES!B49</f>
        <v>0</v>
      </c>
      <c r="F49" s="30">
        <f>POINTAGES!I49</f>
        <v>0</v>
      </c>
      <c r="G49" s="30">
        <f>POINTAGES!J49</f>
        <v>0</v>
      </c>
      <c r="H49" s="32"/>
    </row>
    <row r="50" spans="3:8" ht="18" customHeight="1" hidden="1">
      <c r="C50" s="11">
        <v>48</v>
      </c>
      <c r="D50" s="11">
        <f>POINTAGES!A50</f>
        <v>0</v>
      </c>
      <c r="E50" s="11">
        <f>POINTAGES!B50</f>
        <v>0</v>
      </c>
      <c r="F50" s="30">
        <f>POINTAGES!I50</f>
        <v>0</v>
      </c>
      <c r="G50" s="30">
        <f>POINTAGES!J50</f>
        <v>0</v>
      </c>
      <c r="H50" s="32"/>
    </row>
    <row r="51" spans="3:8" ht="30" customHeight="1" hidden="1">
      <c r="C51" s="15"/>
      <c r="D51" s="21" t="s">
        <v>36</v>
      </c>
      <c r="E51" s="21"/>
      <c r="F51" s="22">
        <v>600</v>
      </c>
      <c r="G51" s="15"/>
      <c r="H51" s="14"/>
    </row>
    <row r="52" spans="3:8" ht="23.25">
      <c r="C52" s="2"/>
      <c r="D52" s="20" t="s">
        <v>13</v>
      </c>
      <c r="E52" s="3" t="s">
        <v>90</v>
      </c>
      <c r="G52" s="3" t="s">
        <v>2</v>
      </c>
      <c r="H52" s="14"/>
    </row>
    <row r="53" spans="3:8" ht="18" customHeight="1">
      <c r="C53" s="11">
        <v>1</v>
      </c>
      <c r="D53" s="11" t="str">
        <f>POINTAGES!A54</f>
        <v>Gilles Dubé</v>
      </c>
      <c r="E53" s="11" t="str">
        <f>POINTAGES!B54</f>
        <v># 37</v>
      </c>
      <c r="F53" s="145">
        <f>POINTAGES!I54</f>
        <v>50</v>
      </c>
      <c r="G53" s="145">
        <f>POINTAGES!J54</f>
        <v>3</v>
      </c>
      <c r="H53" s="32" t="s">
        <v>23</v>
      </c>
    </row>
    <row r="54" spans="3:8" ht="18" customHeight="1">
      <c r="C54" s="11">
        <v>2</v>
      </c>
      <c r="D54" s="11" t="str">
        <f>POINTAGES!A57</f>
        <v>Jean-François Canuel</v>
      </c>
      <c r="E54" s="11" t="str">
        <f>POINTAGES!B57</f>
        <v># 47</v>
      </c>
      <c r="F54" s="145">
        <f>POINTAGES!I57</f>
        <v>49</v>
      </c>
      <c r="G54" s="145">
        <f>POINTAGES!J57</f>
        <v>4</v>
      </c>
      <c r="H54" s="32" t="s">
        <v>24</v>
      </c>
    </row>
    <row r="55" spans="3:8" ht="18" customHeight="1">
      <c r="C55" s="11">
        <v>3</v>
      </c>
      <c r="D55" s="11" t="str">
        <f>POINTAGES!A56</f>
        <v>Nelson Lebrun</v>
      </c>
      <c r="E55" s="11" t="str">
        <f>POINTAGES!B56</f>
        <v># 46</v>
      </c>
      <c r="F55" s="145">
        <f>POINTAGES!I56</f>
        <v>47</v>
      </c>
      <c r="G55" s="145">
        <f>POINTAGES!J56</f>
        <v>6</v>
      </c>
      <c r="H55" s="32" t="s">
        <v>25</v>
      </c>
    </row>
    <row r="56" spans="3:8" ht="18" customHeight="1">
      <c r="C56" s="11">
        <v>4</v>
      </c>
      <c r="D56" s="11" t="str">
        <f>POINTAGES!A52</f>
        <v>Marc-André Girard</v>
      </c>
      <c r="E56" s="11" t="str">
        <f>POINTAGES!B52</f>
        <v># 35</v>
      </c>
      <c r="F56" s="145">
        <f>POINTAGES!I52</f>
        <v>47</v>
      </c>
      <c r="G56" s="145">
        <f>POINTAGES!J52</f>
        <v>2</v>
      </c>
      <c r="H56" s="32"/>
    </row>
    <row r="57" spans="3:8" ht="18" customHeight="1">
      <c r="C57" s="11">
        <v>5</v>
      </c>
      <c r="D57" s="11" t="str">
        <f>POINTAGES!A55</f>
        <v>David Fortin</v>
      </c>
      <c r="E57" s="11" t="str">
        <f>POINTAGES!B55</f>
        <v># 38</v>
      </c>
      <c r="F57" s="145">
        <f>POINTAGES!I55</f>
        <v>41</v>
      </c>
      <c r="G57" s="145">
        <f>POINTAGES!J55</f>
        <v>2</v>
      </c>
      <c r="H57" s="32"/>
    </row>
    <row r="58" spans="3:8" ht="18" customHeight="1">
      <c r="C58" s="11">
        <v>6</v>
      </c>
      <c r="D58" s="11" t="str">
        <f>POINTAGES!A53</f>
        <v>André Brisson</v>
      </c>
      <c r="E58" s="11" t="str">
        <f>POINTAGES!B53</f>
        <v># 36</v>
      </c>
      <c r="F58" s="145">
        <f>POINTAGES!I53</f>
        <v>40</v>
      </c>
      <c r="G58" s="145">
        <f>POINTAGES!J53</f>
        <v>2</v>
      </c>
      <c r="H58" s="32"/>
    </row>
    <row r="59" spans="3:8" ht="18" customHeight="1" hidden="1">
      <c r="C59" s="11">
        <v>7</v>
      </c>
      <c r="D59" s="11">
        <f>POINTAGES!A58</f>
        <v>0</v>
      </c>
      <c r="E59" s="11">
        <f>POINTAGES!B58</f>
        <v>0</v>
      </c>
      <c r="F59" s="30">
        <f>POINTAGES!I58</f>
        <v>0</v>
      </c>
      <c r="G59" s="30">
        <f>POINTAGES!J58</f>
        <v>0</v>
      </c>
      <c r="H59" s="32"/>
    </row>
    <row r="60" spans="3:8" ht="18" customHeight="1" hidden="1">
      <c r="C60" s="11">
        <v>8</v>
      </c>
      <c r="D60" s="11">
        <f>POINTAGES!A59</f>
        <v>0</v>
      </c>
      <c r="E60" s="11">
        <f>POINTAGES!B59</f>
        <v>0</v>
      </c>
      <c r="F60" s="30">
        <f>POINTAGES!I59</f>
        <v>0</v>
      </c>
      <c r="G60" s="30">
        <f>POINTAGES!J59</f>
        <v>0</v>
      </c>
      <c r="H60" s="32"/>
    </row>
    <row r="61" spans="3:8" ht="18" customHeight="1" hidden="1">
      <c r="C61" s="11">
        <v>9</v>
      </c>
      <c r="D61" s="11">
        <f>POINTAGES!A60</f>
        <v>0</v>
      </c>
      <c r="E61" s="11">
        <f>POINTAGES!B60</f>
        <v>0</v>
      </c>
      <c r="F61" s="30">
        <f>POINTAGES!I60</f>
        <v>0</v>
      </c>
      <c r="G61" s="30">
        <f>POINTAGES!J60</f>
        <v>0</v>
      </c>
      <c r="H61" s="32"/>
    </row>
    <row r="62" spans="3:8" ht="18" customHeight="1" hidden="1">
      <c r="C62" s="11">
        <v>10</v>
      </c>
      <c r="D62" s="11">
        <f>POINTAGES!A61</f>
        <v>0</v>
      </c>
      <c r="E62" s="11">
        <f>POINTAGES!B61</f>
        <v>0</v>
      </c>
      <c r="F62" s="30">
        <f>POINTAGES!I61</f>
        <v>0</v>
      </c>
      <c r="G62" s="30">
        <f>POINTAGES!J61</f>
        <v>0</v>
      </c>
      <c r="H62" s="32"/>
    </row>
    <row r="63" spans="3:8" ht="18" customHeight="1" hidden="1">
      <c r="C63" s="11">
        <v>11</v>
      </c>
      <c r="D63" s="11">
        <f>POINTAGES!A62</f>
        <v>0</v>
      </c>
      <c r="E63" s="11">
        <f>POINTAGES!B62</f>
        <v>0</v>
      </c>
      <c r="F63" s="30">
        <f>POINTAGES!I62</f>
        <v>0</v>
      </c>
      <c r="G63" s="30">
        <f>POINTAGES!J62</f>
        <v>0</v>
      </c>
      <c r="H63" s="32"/>
    </row>
    <row r="64" spans="3:8" ht="18" customHeight="1" hidden="1">
      <c r="C64" s="11">
        <v>12</v>
      </c>
      <c r="D64" s="11">
        <f>POINTAGES!A63</f>
        <v>0</v>
      </c>
      <c r="E64" s="11">
        <f>POINTAGES!B63</f>
        <v>0</v>
      </c>
      <c r="F64" s="30">
        <f>POINTAGES!I63</f>
        <v>0</v>
      </c>
      <c r="G64" s="30">
        <f>POINTAGES!J63</f>
        <v>0</v>
      </c>
      <c r="H64" s="32"/>
    </row>
    <row r="65" spans="3:8" ht="30" customHeight="1">
      <c r="C65" s="26"/>
      <c r="D65" s="20" t="s">
        <v>14</v>
      </c>
      <c r="E65" s="3" t="s">
        <v>90</v>
      </c>
      <c r="G65" s="3" t="s">
        <v>2</v>
      </c>
      <c r="H65" s="32"/>
    </row>
    <row r="66" spans="3:8" ht="18" customHeight="1">
      <c r="C66" s="11">
        <v>1</v>
      </c>
      <c r="D66" s="11" t="str">
        <f>POINTAGES!A71</f>
        <v>Caroline Poirier</v>
      </c>
      <c r="E66" s="11" t="str">
        <f>POINTAGES!B71</f>
        <v># 45</v>
      </c>
      <c r="F66" s="145">
        <f>POINTAGES!I71</f>
        <v>50</v>
      </c>
      <c r="G66" s="145">
        <f>POINTAGES!J71</f>
        <v>4</v>
      </c>
      <c r="H66" s="32" t="s">
        <v>23</v>
      </c>
    </row>
    <row r="67" spans="3:8" ht="18" customHeight="1">
      <c r="C67" s="11">
        <v>2</v>
      </c>
      <c r="D67" s="11" t="str">
        <f>POINTAGES!A68</f>
        <v>Guillaume Boucher</v>
      </c>
      <c r="E67" s="11" t="str">
        <f>POINTAGES!B68</f>
        <v># 42</v>
      </c>
      <c r="F67" s="145">
        <f>POINTAGES!I68</f>
        <v>49</v>
      </c>
      <c r="G67" s="145">
        <f>POINTAGES!J68</f>
        <v>6</v>
      </c>
      <c r="H67" s="32" t="s">
        <v>24</v>
      </c>
    </row>
    <row r="68" spans="3:8" ht="18" customHeight="1">
      <c r="C68" s="11">
        <v>3</v>
      </c>
      <c r="D68" s="11" t="str">
        <f>POINTAGES!A67</f>
        <v>Éric Dorval</v>
      </c>
      <c r="E68" s="11" t="str">
        <f>POINTAGES!B67</f>
        <v># 41</v>
      </c>
      <c r="F68" s="145">
        <f>POINTAGES!I67</f>
        <v>49</v>
      </c>
      <c r="G68" s="145">
        <f>POINTAGES!J67</f>
        <v>2</v>
      </c>
      <c r="H68" s="32" t="s">
        <v>25</v>
      </c>
    </row>
    <row r="69" spans="3:8" ht="18" customHeight="1">
      <c r="C69" s="11">
        <v>4</v>
      </c>
      <c r="D69" s="11" t="str">
        <f>POINTAGES!A65</f>
        <v>Marius Dechamplain</v>
      </c>
      <c r="E69" s="11" t="str">
        <f>POINTAGES!B65</f>
        <v># 39</v>
      </c>
      <c r="F69" s="145">
        <f>POINTAGES!I65</f>
        <v>49</v>
      </c>
      <c r="G69" s="145">
        <f>POINTAGES!J65</f>
        <v>1</v>
      </c>
      <c r="H69" s="32"/>
    </row>
    <row r="70" spans="3:8" ht="18" customHeight="1">
      <c r="C70" s="11">
        <v>5</v>
      </c>
      <c r="D70" s="11" t="str">
        <f>POINTAGES!A70</f>
        <v>Luc Voyer</v>
      </c>
      <c r="E70" s="11" t="str">
        <f>POINTAGES!B70</f>
        <v># 44</v>
      </c>
      <c r="F70" s="145">
        <f>POINTAGES!I70</f>
        <v>48</v>
      </c>
      <c r="G70" s="145">
        <f>POINTAGES!J70</f>
        <v>4</v>
      </c>
      <c r="H70" s="32"/>
    </row>
    <row r="71" spans="3:8" ht="18" customHeight="1">
      <c r="C71" s="11">
        <v>6</v>
      </c>
      <c r="D71" s="11" t="str">
        <f>POINTAGES!A66</f>
        <v>Guy Coté</v>
      </c>
      <c r="E71" s="11" t="str">
        <f>POINTAGES!B66</f>
        <v># 40</v>
      </c>
      <c r="F71" s="145">
        <f>POINTAGES!I66</f>
        <v>47</v>
      </c>
      <c r="G71" s="145">
        <f>POINTAGES!J66</f>
        <v>5</v>
      </c>
      <c r="H71" s="32"/>
    </row>
    <row r="72" spans="3:8" ht="18" customHeight="1">
      <c r="C72" s="11">
        <v>7</v>
      </c>
      <c r="D72" s="11" t="str">
        <f>POINTAGES!A69</f>
        <v>Denis Dumont</v>
      </c>
      <c r="E72" s="11" t="str">
        <f>POINTAGES!B69</f>
        <v># 43</v>
      </c>
      <c r="F72" s="145">
        <f>POINTAGES!I69</f>
        <v>47</v>
      </c>
      <c r="G72" s="145">
        <f>POINTAGES!J69</f>
        <v>3</v>
      </c>
      <c r="H72" s="32"/>
    </row>
    <row r="73" spans="3:8" ht="18" customHeight="1" hidden="1">
      <c r="C73" s="11">
        <v>8</v>
      </c>
      <c r="D73" s="11">
        <f>POINTAGES!A72</f>
        <v>0</v>
      </c>
      <c r="E73" s="11">
        <f>POINTAGES!B72</f>
        <v>0</v>
      </c>
      <c r="F73" s="30">
        <f>POINTAGES!I72</f>
        <v>0</v>
      </c>
      <c r="G73" s="30">
        <f>POINTAGES!J72</f>
        <v>0</v>
      </c>
      <c r="H73" s="32"/>
    </row>
    <row r="74" spans="3:8" ht="18" customHeight="1" hidden="1">
      <c r="C74" s="11">
        <v>9</v>
      </c>
      <c r="D74" s="11">
        <f>POINTAGES!A73</f>
        <v>0</v>
      </c>
      <c r="E74" s="11">
        <f>POINTAGES!B73</f>
        <v>0</v>
      </c>
      <c r="F74" s="30">
        <f>POINTAGES!I73</f>
        <v>0</v>
      </c>
      <c r="G74" s="30">
        <f>POINTAGES!J73</f>
        <v>0</v>
      </c>
      <c r="H74" s="32"/>
    </row>
    <row r="75" spans="3:8" ht="18" customHeight="1" hidden="1">
      <c r="C75" s="11">
        <v>10</v>
      </c>
      <c r="D75" s="11">
        <f>POINTAGES!A74</f>
        <v>0</v>
      </c>
      <c r="E75" s="11">
        <f>POINTAGES!B74</f>
        <v>0</v>
      </c>
      <c r="F75" s="30">
        <f>POINTAGES!I74</f>
        <v>0</v>
      </c>
      <c r="G75" s="30">
        <f>POINTAGES!J74</f>
        <v>0</v>
      </c>
      <c r="H75" s="32"/>
    </row>
    <row r="76" spans="3:8" ht="18" customHeight="1" hidden="1">
      <c r="C76" s="11">
        <v>11</v>
      </c>
      <c r="D76" s="11">
        <f>POINTAGES!A75</f>
        <v>0</v>
      </c>
      <c r="E76" s="11">
        <f>POINTAGES!B75</f>
        <v>0</v>
      </c>
      <c r="F76" s="30">
        <f>POINTAGES!I75</f>
        <v>0</v>
      </c>
      <c r="G76" s="30">
        <f>POINTAGES!J75</f>
        <v>0</v>
      </c>
      <c r="H76" s="32"/>
    </row>
    <row r="77" spans="3:8" ht="18" customHeight="1" hidden="1">
      <c r="C77" s="11">
        <v>12</v>
      </c>
      <c r="D77" s="11">
        <f>POINTAGES!A76</f>
        <v>0</v>
      </c>
      <c r="E77" s="11">
        <f>POINTAGES!B76</f>
        <v>0</v>
      </c>
      <c r="F77" s="30">
        <f>POINTAGES!I76</f>
        <v>0</v>
      </c>
      <c r="G77" s="30">
        <f>POINTAGES!J76</f>
        <v>0</v>
      </c>
      <c r="H77" s="32"/>
    </row>
    <row r="78" ht="30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/>
  <printOptions/>
  <pageMargins left="1.1023622047244095" right="0" top="0.7480314960629921" bottom="0" header="0.31496062992125984" footer="0.31496062992125984"/>
  <pageSetup fitToHeight="1" fitToWidth="1" horizontalDpi="600" verticalDpi="600" orientation="portrait" paperSize="5" scale="98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77"/>
  <sheetViews>
    <sheetView zoomScalePageLayoutView="0" workbookViewId="0" topLeftCell="A1">
      <selection activeCell="N9" sqref="N9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7.28125" style="0" customWidth="1"/>
    <col min="4" max="4" width="9.7109375" style="0" customWidth="1"/>
    <col min="5" max="5" width="5.7109375" style="0" customWidth="1"/>
    <col min="6" max="6" width="9.7109375" style="0" customWidth="1"/>
    <col min="7" max="7" width="5.7109375" style="0" customWidth="1"/>
    <col min="8" max="8" width="11.7109375" style="0" customWidth="1"/>
    <col min="9" max="9" width="6.57421875" style="0" customWidth="1"/>
  </cols>
  <sheetData>
    <row r="1" spans="1:9" ht="39.75" customHeight="1">
      <c r="A1" s="25"/>
      <c r="B1" s="21" t="s">
        <v>19</v>
      </c>
      <c r="C1" s="21"/>
      <c r="D1" s="22" t="s">
        <v>16</v>
      </c>
      <c r="E1" s="25"/>
      <c r="F1" s="22" t="s">
        <v>17</v>
      </c>
      <c r="G1" s="25"/>
      <c r="H1" s="22"/>
      <c r="I1" s="25"/>
    </row>
    <row r="2" spans="1:9" ht="30" customHeight="1">
      <c r="A2" s="2" t="s">
        <v>0</v>
      </c>
      <c r="B2" s="20" t="s">
        <v>12</v>
      </c>
      <c r="C2" s="3" t="s">
        <v>90</v>
      </c>
      <c r="D2" s="9">
        <v>500</v>
      </c>
      <c r="E2" s="3" t="s">
        <v>2</v>
      </c>
      <c r="F2" s="9">
        <v>600</v>
      </c>
      <c r="G2" s="3" t="s">
        <v>2</v>
      </c>
      <c r="H2" s="9" t="s">
        <v>18</v>
      </c>
      <c r="I2" s="3" t="s">
        <v>2</v>
      </c>
    </row>
    <row r="3" spans="1:10" ht="18" customHeight="1">
      <c r="A3" s="11">
        <v>1</v>
      </c>
      <c r="B3" s="11" t="str">
        <f>POINTAGES!A5</f>
        <v> Nicole Rossignol</v>
      </c>
      <c r="C3" s="11" t="str">
        <f>POINTAGES!B5</f>
        <v># 3</v>
      </c>
      <c r="D3" s="145">
        <f>POINTAGES!K5</f>
        <v>50</v>
      </c>
      <c r="E3" s="145">
        <f>POINTAGES!L5</f>
        <v>7</v>
      </c>
      <c r="F3" s="145">
        <f>POINTAGES!M5</f>
        <v>50</v>
      </c>
      <c r="G3" s="145">
        <f>POINTAGES!N5</f>
        <v>8</v>
      </c>
      <c r="H3" s="146">
        <f aca="true" t="shared" si="0" ref="H3:H50">D3+F3</f>
        <v>100</v>
      </c>
      <c r="I3" s="146">
        <f aca="true" t="shared" si="1" ref="I3:I50">E3+G3</f>
        <v>15</v>
      </c>
      <c r="J3" s="32" t="s">
        <v>23</v>
      </c>
    </row>
    <row r="4" spans="1:10" ht="18" customHeight="1">
      <c r="A4" s="11">
        <v>2</v>
      </c>
      <c r="B4" s="11" t="str">
        <f>POINTAGES!A8</f>
        <v>Johan Sauer</v>
      </c>
      <c r="C4" s="11" t="str">
        <f>POINTAGES!B8</f>
        <v># 6</v>
      </c>
      <c r="D4" s="145">
        <f>POINTAGES!K8</f>
        <v>50</v>
      </c>
      <c r="E4" s="145">
        <f>POINTAGES!L8</f>
        <v>8</v>
      </c>
      <c r="F4" s="145">
        <f>POINTAGES!M8</f>
        <v>50</v>
      </c>
      <c r="G4" s="145">
        <f>POINTAGES!N8</f>
        <v>6</v>
      </c>
      <c r="H4" s="146">
        <f t="shared" si="0"/>
        <v>100</v>
      </c>
      <c r="I4" s="146">
        <f t="shared" si="1"/>
        <v>14</v>
      </c>
      <c r="J4" s="32" t="s">
        <v>24</v>
      </c>
    </row>
    <row r="5" spans="1:10" ht="18" customHeight="1">
      <c r="A5" s="11">
        <v>3</v>
      </c>
      <c r="B5" s="11" t="str">
        <f>POINTAGES!A26</f>
        <v>Jacques Dugas</v>
      </c>
      <c r="C5" s="11" t="str">
        <f>POINTAGES!B26</f>
        <v># 24</v>
      </c>
      <c r="D5" s="145">
        <f>POINTAGES!K26</f>
        <v>50</v>
      </c>
      <c r="E5" s="145">
        <f>POINTAGES!L26</f>
        <v>5</v>
      </c>
      <c r="F5" s="145">
        <f>POINTAGES!M26</f>
        <v>50</v>
      </c>
      <c r="G5" s="145">
        <f>POINTAGES!N26</f>
        <v>8</v>
      </c>
      <c r="H5" s="146">
        <f t="shared" si="0"/>
        <v>100</v>
      </c>
      <c r="I5" s="146">
        <f t="shared" si="1"/>
        <v>13</v>
      </c>
      <c r="J5" s="32" t="s">
        <v>25</v>
      </c>
    </row>
    <row r="6" spans="1:10" ht="18" customHeight="1">
      <c r="A6" s="11">
        <v>4</v>
      </c>
      <c r="B6" s="11" t="str">
        <f>POINTAGES!A35</f>
        <v>Nigel Ball</v>
      </c>
      <c r="C6" s="11" t="str">
        <f>POINTAGES!B35</f>
        <v># 33</v>
      </c>
      <c r="D6" s="145">
        <f>POINTAGES!K35</f>
        <v>50</v>
      </c>
      <c r="E6" s="145">
        <f>POINTAGES!L35</f>
        <v>5</v>
      </c>
      <c r="F6" s="145">
        <f>POINTAGES!M35</f>
        <v>50</v>
      </c>
      <c r="G6" s="145">
        <f>POINTAGES!N35</f>
        <v>7</v>
      </c>
      <c r="H6" s="146">
        <f t="shared" si="0"/>
        <v>100</v>
      </c>
      <c r="I6" s="146">
        <f t="shared" si="1"/>
        <v>12</v>
      </c>
      <c r="J6" s="34"/>
    </row>
    <row r="7" spans="1:10" ht="18" customHeight="1">
      <c r="A7" s="11">
        <v>5</v>
      </c>
      <c r="B7" s="11" t="str">
        <f>POINTAGES!A9</f>
        <v>Andrew Barnes</v>
      </c>
      <c r="C7" s="11" t="str">
        <f>POINTAGES!B9</f>
        <v># 7</v>
      </c>
      <c r="D7" s="145">
        <f>POINTAGES!K9</f>
        <v>50</v>
      </c>
      <c r="E7" s="145">
        <f>POINTAGES!L9</f>
        <v>5</v>
      </c>
      <c r="F7" s="145">
        <f>POINTAGES!M9</f>
        <v>50</v>
      </c>
      <c r="G7" s="145">
        <f>POINTAGES!N9</f>
        <v>6</v>
      </c>
      <c r="H7" s="146">
        <f t="shared" si="0"/>
        <v>100</v>
      </c>
      <c r="I7" s="146">
        <f t="shared" si="1"/>
        <v>11</v>
      </c>
      <c r="J7" s="34"/>
    </row>
    <row r="8" spans="1:10" ht="18" customHeight="1">
      <c r="A8" s="11">
        <v>6</v>
      </c>
      <c r="B8" s="11" t="str">
        <f>POINTAGES!A17</f>
        <v>Jeremy Tuck</v>
      </c>
      <c r="C8" s="11" t="str">
        <f>POINTAGES!B17</f>
        <v># 15</v>
      </c>
      <c r="D8" s="145">
        <f>POINTAGES!K17</f>
        <v>50</v>
      </c>
      <c r="E8" s="145">
        <f>POINTAGES!L17</f>
        <v>6</v>
      </c>
      <c r="F8" s="145">
        <f>POINTAGES!M17</f>
        <v>50</v>
      </c>
      <c r="G8" s="145">
        <f>POINTAGES!N17</f>
        <v>5</v>
      </c>
      <c r="H8" s="146">
        <f t="shared" si="0"/>
        <v>100</v>
      </c>
      <c r="I8" s="146">
        <f t="shared" si="1"/>
        <v>11</v>
      </c>
      <c r="J8" s="34"/>
    </row>
    <row r="9" spans="1:10" ht="18" customHeight="1">
      <c r="A9" s="11">
        <v>7</v>
      </c>
      <c r="B9" s="11" t="str">
        <f>POINTAGES!A28</f>
        <v>Andrew Lothian</v>
      </c>
      <c r="C9" s="11" t="str">
        <f>POINTAGES!B28</f>
        <v># 26</v>
      </c>
      <c r="D9" s="145">
        <f>POINTAGES!K28</f>
        <v>50</v>
      </c>
      <c r="E9" s="145">
        <f>POINTAGES!L28</f>
        <v>7</v>
      </c>
      <c r="F9" s="145">
        <f>POINTAGES!M28</f>
        <v>50</v>
      </c>
      <c r="G9" s="145">
        <f>POINTAGES!N28</f>
        <v>4</v>
      </c>
      <c r="H9" s="146">
        <f t="shared" si="0"/>
        <v>100</v>
      </c>
      <c r="I9" s="146">
        <f t="shared" si="1"/>
        <v>11</v>
      </c>
      <c r="J9" s="34"/>
    </row>
    <row r="10" spans="1:10" ht="18" customHeight="1">
      <c r="A10" s="11">
        <v>8</v>
      </c>
      <c r="B10" s="11" t="str">
        <f>POINTAGES!A32</f>
        <v>Gale Stewart</v>
      </c>
      <c r="C10" s="11" t="str">
        <f>POINTAGES!B32</f>
        <v># 30</v>
      </c>
      <c r="D10" s="145">
        <f>POINTAGES!K32</f>
        <v>50</v>
      </c>
      <c r="E10" s="145">
        <f>POINTAGES!L32</f>
        <v>8</v>
      </c>
      <c r="F10" s="145">
        <f>POINTAGES!M32</f>
        <v>50</v>
      </c>
      <c r="G10" s="145">
        <f>POINTAGES!N32</f>
        <v>3</v>
      </c>
      <c r="H10" s="146">
        <f t="shared" si="0"/>
        <v>100</v>
      </c>
      <c r="I10" s="146">
        <f t="shared" si="1"/>
        <v>11</v>
      </c>
      <c r="J10" s="34"/>
    </row>
    <row r="11" spans="1:10" ht="18" customHeight="1">
      <c r="A11" s="11">
        <v>9</v>
      </c>
      <c r="B11" s="11" t="str">
        <f>POINTAGES!A27</f>
        <v>Chris Mitchell</v>
      </c>
      <c r="C11" s="11" t="str">
        <f>POINTAGES!B27</f>
        <v># 25</v>
      </c>
      <c r="D11" s="145">
        <f>POINTAGES!K27</f>
        <v>50</v>
      </c>
      <c r="E11" s="145">
        <f>POINTAGES!L27</f>
        <v>5</v>
      </c>
      <c r="F11" s="145">
        <f>POINTAGES!M27</f>
        <v>50</v>
      </c>
      <c r="G11" s="145">
        <f>POINTAGES!N27</f>
        <v>5</v>
      </c>
      <c r="H11" s="146">
        <f t="shared" si="0"/>
        <v>100</v>
      </c>
      <c r="I11" s="146">
        <f t="shared" si="1"/>
        <v>10</v>
      </c>
      <c r="J11" s="34"/>
    </row>
    <row r="12" spans="1:10" ht="18" customHeight="1">
      <c r="A12" s="11">
        <v>10</v>
      </c>
      <c r="B12" s="11" t="str">
        <f>POINTAGES!A37</f>
        <v>Lindsay Peden</v>
      </c>
      <c r="C12" s="11" t="str">
        <f>POINTAGES!B37</f>
        <v># 48</v>
      </c>
      <c r="D12" s="145">
        <f>POINTAGES!K37</f>
        <v>50</v>
      </c>
      <c r="E12" s="145">
        <f>POINTAGES!L37</f>
        <v>6</v>
      </c>
      <c r="F12" s="145">
        <f>POINTAGES!M37</f>
        <v>50</v>
      </c>
      <c r="G12" s="145">
        <f>POINTAGES!N37</f>
        <v>4</v>
      </c>
      <c r="H12" s="146">
        <f t="shared" si="0"/>
        <v>100</v>
      </c>
      <c r="I12" s="146">
        <f t="shared" si="1"/>
        <v>10</v>
      </c>
      <c r="J12" s="34"/>
    </row>
    <row r="13" spans="1:10" ht="18" customHeight="1">
      <c r="A13" s="11">
        <v>11</v>
      </c>
      <c r="B13" s="11" t="str">
        <f>POINTAGES!A30</f>
        <v>Tom Rylands</v>
      </c>
      <c r="C13" s="11" t="str">
        <f>POINTAGES!B30</f>
        <v># 28</v>
      </c>
      <c r="D13" s="145">
        <f>POINTAGES!K30</f>
        <v>50</v>
      </c>
      <c r="E13" s="145">
        <f>POINTAGES!L30</f>
        <v>4</v>
      </c>
      <c r="F13" s="145">
        <f>POINTAGES!M30</f>
        <v>50</v>
      </c>
      <c r="G13" s="145">
        <f>POINTAGES!N30</f>
        <v>4</v>
      </c>
      <c r="H13" s="146">
        <f t="shared" si="0"/>
        <v>100</v>
      </c>
      <c r="I13" s="146">
        <f t="shared" si="1"/>
        <v>8</v>
      </c>
      <c r="J13" s="34"/>
    </row>
    <row r="14" spans="1:10" ht="18" customHeight="1">
      <c r="A14" s="11">
        <v>12</v>
      </c>
      <c r="B14" s="11" t="str">
        <f>POINTAGES!A14</f>
        <v>James Postle</v>
      </c>
      <c r="C14" s="11" t="str">
        <f>POINTAGES!B14</f>
        <v># 12</v>
      </c>
      <c r="D14" s="145">
        <f>POINTAGES!K14</f>
        <v>50</v>
      </c>
      <c r="E14" s="145">
        <f>POINTAGES!L14</f>
        <v>3</v>
      </c>
      <c r="F14" s="145">
        <f>POINTAGES!M14</f>
        <v>50</v>
      </c>
      <c r="G14" s="145">
        <f>POINTAGES!N14</f>
        <v>3</v>
      </c>
      <c r="H14" s="146">
        <f t="shared" si="0"/>
        <v>100</v>
      </c>
      <c r="I14" s="146">
        <f t="shared" si="1"/>
        <v>6</v>
      </c>
      <c r="J14" s="34"/>
    </row>
    <row r="15" spans="1:10" ht="18" customHeight="1">
      <c r="A15" s="11">
        <v>13</v>
      </c>
      <c r="B15" s="11" t="str">
        <f>POINTAGES!A36</f>
        <v>David Nuthall</v>
      </c>
      <c r="C15" s="11" t="str">
        <f>POINTAGES!B36</f>
        <v># 34</v>
      </c>
      <c r="D15" s="145">
        <f>POINTAGES!K36</f>
        <v>49</v>
      </c>
      <c r="E15" s="145">
        <f>POINTAGES!L36</f>
        <v>5</v>
      </c>
      <c r="F15" s="145">
        <f>POINTAGES!M36</f>
        <v>50</v>
      </c>
      <c r="G15" s="145">
        <f>POINTAGES!N36</f>
        <v>6.3</v>
      </c>
      <c r="H15" s="146">
        <f t="shared" si="0"/>
        <v>99</v>
      </c>
      <c r="I15" s="146">
        <f t="shared" si="1"/>
        <v>11.3</v>
      </c>
      <c r="J15" s="34"/>
    </row>
    <row r="16" spans="1:10" ht="18" customHeight="1">
      <c r="A16" s="11">
        <v>14</v>
      </c>
      <c r="B16" s="11" t="str">
        <f>POINTAGES!A33</f>
        <v>Jon Underwood</v>
      </c>
      <c r="C16" s="11" t="str">
        <f>POINTAGES!B33</f>
        <v># 31</v>
      </c>
      <c r="D16" s="145">
        <f>POINTAGES!K33</f>
        <v>50</v>
      </c>
      <c r="E16" s="145">
        <f>POINTAGES!L33</f>
        <v>3</v>
      </c>
      <c r="F16" s="145">
        <f>POINTAGES!M33</f>
        <v>49</v>
      </c>
      <c r="G16" s="145">
        <f>POINTAGES!N33</f>
        <v>8.2</v>
      </c>
      <c r="H16" s="146">
        <f t="shared" si="0"/>
        <v>99</v>
      </c>
      <c r="I16" s="146">
        <f t="shared" si="1"/>
        <v>11.2</v>
      </c>
      <c r="J16" s="32"/>
    </row>
    <row r="17" spans="1:10" ht="18" customHeight="1">
      <c r="A17" s="11">
        <v>15</v>
      </c>
      <c r="B17" s="11" t="str">
        <f>POINTAGES!A6</f>
        <v>Steve Penrose</v>
      </c>
      <c r="C17" s="11" t="str">
        <f>POINTAGES!B6</f>
        <v># 4</v>
      </c>
      <c r="D17" s="145">
        <f>POINTAGES!K6</f>
        <v>50</v>
      </c>
      <c r="E17" s="145">
        <f>POINTAGES!L6</f>
        <v>6</v>
      </c>
      <c r="F17" s="145">
        <f>POINTAGES!M6</f>
        <v>49</v>
      </c>
      <c r="G17" s="145">
        <f>POINTAGES!N6</f>
        <v>5</v>
      </c>
      <c r="H17" s="146">
        <f t="shared" si="0"/>
        <v>99</v>
      </c>
      <c r="I17" s="146">
        <f t="shared" si="1"/>
        <v>11</v>
      </c>
      <c r="J17" s="32"/>
    </row>
    <row r="18" spans="1:10" ht="18" customHeight="1">
      <c r="A18" s="11">
        <v>16</v>
      </c>
      <c r="B18" s="11" t="str">
        <f>POINTAGES!A25</f>
        <v>Jack Keates  -25</v>
      </c>
      <c r="C18" s="11" t="str">
        <f>POINTAGES!B25</f>
        <v># 23</v>
      </c>
      <c r="D18" s="145">
        <f>POINTAGES!K25</f>
        <v>49</v>
      </c>
      <c r="E18" s="145">
        <f>POINTAGES!L25</f>
        <v>5</v>
      </c>
      <c r="F18" s="145">
        <f>POINTAGES!M25</f>
        <v>50</v>
      </c>
      <c r="G18" s="145">
        <f>POINTAGES!N25</f>
        <v>4.3</v>
      </c>
      <c r="H18" s="146">
        <f t="shared" si="0"/>
        <v>99</v>
      </c>
      <c r="I18" s="146">
        <f t="shared" si="1"/>
        <v>9.3</v>
      </c>
      <c r="J18" s="32"/>
    </row>
    <row r="19" spans="1:10" ht="18" customHeight="1">
      <c r="A19" s="11">
        <v>17</v>
      </c>
      <c r="B19" s="11" t="str">
        <f>POINTAGES!A15</f>
        <v>Katherine Fleck  -25</v>
      </c>
      <c r="C19" s="11" t="str">
        <f>POINTAGES!B15</f>
        <v># 13</v>
      </c>
      <c r="D19" s="145">
        <f>POINTAGES!K15</f>
        <v>50</v>
      </c>
      <c r="E19" s="145">
        <f>POINTAGES!L15</f>
        <v>5</v>
      </c>
      <c r="F19" s="145">
        <f>POINTAGES!M15</f>
        <v>49</v>
      </c>
      <c r="G19" s="145">
        <f>POINTAGES!N15</f>
        <v>4</v>
      </c>
      <c r="H19" s="146">
        <f t="shared" si="0"/>
        <v>99</v>
      </c>
      <c r="I19" s="146">
        <f t="shared" si="1"/>
        <v>9</v>
      </c>
      <c r="J19" s="34"/>
    </row>
    <row r="20" spans="1:10" ht="18" customHeight="1">
      <c r="A20" s="11">
        <v>18</v>
      </c>
      <c r="B20" s="11" t="str">
        <f>POINTAGES!A29</f>
        <v>Pierre Tremblay</v>
      </c>
      <c r="C20" s="11" t="str">
        <f>POINTAGES!B29</f>
        <v># 27</v>
      </c>
      <c r="D20" s="145">
        <f>POINTAGES!K29</f>
        <v>49</v>
      </c>
      <c r="E20" s="145">
        <f>POINTAGES!L29</f>
        <v>3</v>
      </c>
      <c r="F20" s="145">
        <f>POINTAGES!M29</f>
        <v>50</v>
      </c>
      <c r="G20" s="145">
        <f>POINTAGES!N29</f>
        <v>3</v>
      </c>
      <c r="H20" s="146">
        <f t="shared" si="0"/>
        <v>99</v>
      </c>
      <c r="I20" s="146">
        <f t="shared" si="1"/>
        <v>6</v>
      </c>
      <c r="J20" s="34"/>
    </row>
    <row r="21" spans="1:10" ht="18" customHeight="1">
      <c r="A21" s="11">
        <v>19</v>
      </c>
      <c r="B21" s="11" t="str">
        <f>POINTAGES!A18</f>
        <v>Paul Wheeler</v>
      </c>
      <c r="C21" s="11" t="str">
        <f>POINTAGES!B18</f>
        <v># 16</v>
      </c>
      <c r="D21" s="145">
        <f>POINTAGES!K18</f>
        <v>49</v>
      </c>
      <c r="E21" s="145">
        <f>POINTAGES!L18</f>
        <v>4</v>
      </c>
      <c r="F21" s="145">
        <f>POINTAGES!M18</f>
        <v>49</v>
      </c>
      <c r="G21" s="145">
        <f>POINTAGES!N18</f>
        <v>7</v>
      </c>
      <c r="H21" s="146">
        <f t="shared" si="0"/>
        <v>98</v>
      </c>
      <c r="I21" s="146">
        <f t="shared" si="1"/>
        <v>11</v>
      </c>
      <c r="J21" s="34"/>
    </row>
    <row r="22" spans="1:10" ht="18" customHeight="1">
      <c r="A22" s="11">
        <v>20</v>
      </c>
      <c r="B22" s="11" t="str">
        <f>POINTAGES!A21</f>
        <v>Trevor Bryan</v>
      </c>
      <c r="C22" s="11" t="str">
        <f>POINTAGES!B21</f>
        <v># 19</v>
      </c>
      <c r="D22" s="145">
        <f>POINTAGES!K21</f>
        <v>49</v>
      </c>
      <c r="E22" s="145">
        <f>POINTAGES!L21</f>
        <v>5</v>
      </c>
      <c r="F22" s="145">
        <f>POINTAGES!M21</f>
        <v>49</v>
      </c>
      <c r="G22" s="145">
        <f>POINTAGES!N21</f>
        <v>6</v>
      </c>
      <c r="H22" s="146">
        <f t="shared" si="0"/>
        <v>98</v>
      </c>
      <c r="I22" s="146">
        <f t="shared" si="1"/>
        <v>11</v>
      </c>
      <c r="J22" s="34"/>
    </row>
    <row r="23" spans="1:10" ht="18" customHeight="1">
      <c r="A23" s="11">
        <v>21</v>
      </c>
      <c r="B23" s="11" t="str">
        <f>POINTAGES!A23</f>
        <v>Tom Smith</v>
      </c>
      <c r="C23" s="11" t="str">
        <f>POINTAGES!B23</f>
        <v># 21</v>
      </c>
      <c r="D23" s="145">
        <f>POINTAGES!K23</f>
        <v>50</v>
      </c>
      <c r="E23" s="145">
        <f>POINTAGES!L23</f>
        <v>9</v>
      </c>
      <c r="F23" s="145">
        <f>POINTAGES!M23</f>
        <v>48</v>
      </c>
      <c r="G23" s="145">
        <f>POINTAGES!N23</f>
        <v>2</v>
      </c>
      <c r="H23" s="146">
        <f t="shared" si="0"/>
        <v>98</v>
      </c>
      <c r="I23" s="146">
        <f t="shared" si="1"/>
        <v>11</v>
      </c>
      <c r="J23" s="34"/>
    </row>
    <row r="24" spans="1:10" ht="18" customHeight="1">
      <c r="A24" s="11">
        <v>22</v>
      </c>
      <c r="B24" s="11" t="str">
        <f>POINTAGES!A19</f>
        <v>Archie Whicher </v>
      </c>
      <c r="C24" s="11" t="str">
        <f>POINTAGES!B19</f>
        <v># 17</v>
      </c>
      <c r="D24" s="145">
        <f>POINTAGES!K19</f>
        <v>49</v>
      </c>
      <c r="E24" s="145">
        <f>POINTAGES!L19</f>
        <v>4</v>
      </c>
      <c r="F24" s="145">
        <f>POINTAGES!M19</f>
        <v>49</v>
      </c>
      <c r="G24" s="145">
        <f>POINTAGES!N19</f>
        <v>6</v>
      </c>
      <c r="H24" s="146">
        <f t="shared" si="0"/>
        <v>98</v>
      </c>
      <c r="I24" s="146">
        <f t="shared" si="1"/>
        <v>10</v>
      </c>
      <c r="J24" s="34"/>
    </row>
    <row r="25" spans="1:10" ht="18" customHeight="1">
      <c r="A25" s="11">
        <v>23</v>
      </c>
      <c r="B25" s="11" t="str">
        <f>POINTAGES!A10</f>
        <v>Hattie Bramwell  -25</v>
      </c>
      <c r="C25" s="11" t="str">
        <f>POINTAGES!B10</f>
        <v># 8</v>
      </c>
      <c r="D25" s="145">
        <f>POINTAGES!K10</f>
        <v>49</v>
      </c>
      <c r="E25" s="145">
        <f>POINTAGES!L10</f>
        <v>5</v>
      </c>
      <c r="F25" s="145">
        <f>POINTAGES!M10</f>
        <v>49</v>
      </c>
      <c r="G25" s="145">
        <f>POINTAGES!N10</f>
        <v>4</v>
      </c>
      <c r="H25" s="146">
        <f t="shared" si="0"/>
        <v>98</v>
      </c>
      <c r="I25" s="146">
        <f t="shared" si="1"/>
        <v>9</v>
      </c>
      <c r="J25" s="34"/>
    </row>
    <row r="26" spans="1:10" ht="18" customHeight="1">
      <c r="A26" s="11">
        <v>24</v>
      </c>
      <c r="B26" s="11" t="str">
        <f>POINTAGES!A13</f>
        <v>Marc Landreville</v>
      </c>
      <c r="C26" s="11" t="str">
        <f>POINTAGES!B13</f>
        <v># 11</v>
      </c>
      <c r="D26" s="145">
        <f>POINTAGES!K13</f>
        <v>49</v>
      </c>
      <c r="E26" s="145">
        <f>POINTAGES!L13</f>
        <v>6</v>
      </c>
      <c r="F26" s="145">
        <f>POINTAGES!M13</f>
        <v>49</v>
      </c>
      <c r="G26" s="145">
        <f>POINTAGES!N13</f>
        <v>0</v>
      </c>
      <c r="H26" s="146">
        <f t="shared" si="0"/>
        <v>98</v>
      </c>
      <c r="I26" s="146">
        <f t="shared" si="1"/>
        <v>6</v>
      </c>
      <c r="J26" s="34"/>
    </row>
    <row r="27" spans="1:10" ht="18" customHeight="1">
      <c r="A27" s="11">
        <v>25</v>
      </c>
      <c r="B27" s="11" t="str">
        <f>POINTAGES!A34</f>
        <v>Paul Tremblay</v>
      </c>
      <c r="C27" s="11" t="str">
        <f>POINTAGES!B34</f>
        <v># 32</v>
      </c>
      <c r="D27" s="145">
        <f>POINTAGES!K34</f>
        <v>50</v>
      </c>
      <c r="E27" s="145">
        <f>POINTAGES!L34</f>
        <v>2</v>
      </c>
      <c r="F27" s="145">
        <f>POINTAGES!M34</f>
        <v>48</v>
      </c>
      <c r="G27" s="145">
        <f>POINTAGES!N34</f>
        <v>2</v>
      </c>
      <c r="H27" s="146">
        <f t="shared" si="0"/>
        <v>98</v>
      </c>
      <c r="I27" s="146">
        <f t="shared" si="1"/>
        <v>4</v>
      </c>
      <c r="J27" s="34"/>
    </row>
    <row r="28" spans="1:10" ht="18" customHeight="1">
      <c r="A28" s="11">
        <v>26</v>
      </c>
      <c r="B28" s="11" t="str">
        <f>POINTAGES!A3</f>
        <v>Bernard Pépin</v>
      </c>
      <c r="C28" s="11" t="str">
        <f>POINTAGES!B3</f>
        <v># 1</v>
      </c>
      <c r="D28" s="145">
        <f>POINTAGES!K3</f>
        <v>50</v>
      </c>
      <c r="E28" s="145">
        <f>POINTAGES!L3</f>
        <v>7</v>
      </c>
      <c r="F28" s="145">
        <f>POINTAGES!M3</f>
        <v>47</v>
      </c>
      <c r="G28" s="145">
        <f>POINTAGES!N3</f>
        <v>4</v>
      </c>
      <c r="H28" s="146">
        <f t="shared" si="0"/>
        <v>97</v>
      </c>
      <c r="I28" s="146">
        <f t="shared" si="1"/>
        <v>11</v>
      </c>
      <c r="J28" s="34"/>
    </row>
    <row r="29" spans="1:10" ht="18" customHeight="1">
      <c r="A29" s="11">
        <v>27</v>
      </c>
      <c r="B29" s="11" t="str">
        <f>POINTAGES!A31</f>
        <v>Emmanuel Gauvin</v>
      </c>
      <c r="C29" s="11" t="str">
        <f>POINTAGES!B31</f>
        <v># 29</v>
      </c>
      <c r="D29" s="145">
        <f>POINTAGES!K31</f>
        <v>49</v>
      </c>
      <c r="E29" s="145">
        <f>POINTAGES!L31</f>
        <v>3</v>
      </c>
      <c r="F29" s="145">
        <f>POINTAGES!M31</f>
        <v>48</v>
      </c>
      <c r="G29" s="145">
        <f>POINTAGES!N31</f>
        <v>7</v>
      </c>
      <c r="H29" s="146">
        <f t="shared" si="0"/>
        <v>97</v>
      </c>
      <c r="I29" s="146">
        <f t="shared" si="1"/>
        <v>10</v>
      </c>
      <c r="J29" s="32"/>
    </row>
    <row r="30" spans="1:10" ht="18" customHeight="1">
      <c r="A30" s="11">
        <v>28</v>
      </c>
      <c r="B30" s="11" t="str">
        <f>POINTAGES!A20</f>
        <v>Saxon Brewer-Marchant -25</v>
      </c>
      <c r="C30" s="11" t="str">
        <f>POINTAGES!B20</f>
        <v># 18</v>
      </c>
      <c r="D30" s="145">
        <f>POINTAGES!K20</f>
        <v>50</v>
      </c>
      <c r="E30" s="145">
        <f>POINTAGES!L20</f>
        <v>6</v>
      </c>
      <c r="F30" s="145">
        <f>POINTAGES!M20</f>
        <v>47</v>
      </c>
      <c r="G30" s="145">
        <f>POINTAGES!N20</f>
        <v>3</v>
      </c>
      <c r="H30" s="146">
        <f t="shared" si="0"/>
        <v>97</v>
      </c>
      <c r="I30" s="146">
        <f t="shared" si="1"/>
        <v>9</v>
      </c>
      <c r="J30" s="32"/>
    </row>
    <row r="31" spans="1:10" ht="18" customHeight="1">
      <c r="A31" s="11">
        <v>29</v>
      </c>
      <c r="B31" s="11" t="str">
        <f>POINTAGES!A16</f>
        <v>Lucinda Taylor</v>
      </c>
      <c r="C31" s="11" t="str">
        <f>POINTAGES!B16</f>
        <v># 14</v>
      </c>
      <c r="D31" s="145">
        <f>POINTAGES!K16</f>
        <v>48</v>
      </c>
      <c r="E31" s="145">
        <f>POINTAGES!L16</f>
        <v>4</v>
      </c>
      <c r="F31" s="145">
        <f>POINTAGES!M16</f>
        <v>49</v>
      </c>
      <c r="G31" s="145">
        <f>POINTAGES!N16</f>
        <v>4</v>
      </c>
      <c r="H31" s="146">
        <f t="shared" si="0"/>
        <v>97</v>
      </c>
      <c r="I31" s="146">
        <f t="shared" si="1"/>
        <v>8</v>
      </c>
      <c r="J31" s="32"/>
    </row>
    <row r="32" spans="1:10" ht="18" customHeight="1">
      <c r="A32" s="11">
        <v>30</v>
      </c>
      <c r="B32" s="11" t="str">
        <f>POINTAGES!A12</f>
        <v>Ellie Hoolahan</v>
      </c>
      <c r="C32" s="11" t="str">
        <f>POINTAGES!B12</f>
        <v># 10</v>
      </c>
      <c r="D32" s="145">
        <f>POINTAGES!K12</f>
        <v>48</v>
      </c>
      <c r="E32" s="145">
        <f>POINTAGES!L12</f>
        <v>5</v>
      </c>
      <c r="F32" s="145">
        <f>POINTAGES!M12</f>
        <v>49</v>
      </c>
      <c r="G32" s="145">
        <f>POINTAGES!N12</f>
        <v>0</v>
      </c>
      <c r="H32" s="146">
        <f t="shared" si="0"/>
        <v>97</v>
      </c>
      <c r="I32" s="146">
        <f t="shared" si="1"/>
        <v>5</v>
      </c>
      <c r="J32" s="34"/>
    </row>
    <row r="33" spans="1:10" ht="18" customHeight="1">
      <c r="A33" s="11">
        <v>31</v>
      </c>
      <c r="B33" s="11" t="str">
        <f>POINTAGES!A24</f>
        <v>François Marois</v>
      </c>
      <c r="C33" s="11" t="str">
        <f>POINTAGES!B24</f>
        <v># 22</v>
      </c>
      <c r="D33" s="145">
        <f>POINTAGES!K24</f>
        <v>49</v>
      </c>
      <c r="E33" s="145">
        <f>POINTAGES!L24</f>
        <v>6</v>
      </c>
      <c r="F33" s="145">
        <f>POINTAGES!M24</f>
        <v>47</v>
      </c>
      <c r="G33" s="145">
        <f>POINTAGES!N24</f>
        <v>3</v>
      </c>
      <c r="H33" s="146">
        <f t="shared" si="0"/>
        <v>96</v>
      </c>
      <c r="I33" s="146">
        <f t="shared" si="1"/>
        <v>9</v>
      </c>
      <c r="J33" s="34"/>
    </row>
    <row r="34" spans="1:10" ht="18" customHeight="1">
      <c r="A34" s="11">
        <v>32</v>
      </c>
      <c r="B34" s="11" t="str">
        <f>POINTAGES!A4</f>
        <v>Charles-Antoine Hudon</v>
      </c>
      <c r="C34" s="11" t="str">
        <f>POINTAGES!B4</f>
        <v># 2</v>
      </c>
      <c r="D34" s="145">
        <f>POINTAGES!K4</f>
        <v>49</v>
      </c>
      <c r="E34" s="145">
        <f>POINTAGES!L4</f>
        <v>4</v>
      </c>
      <c r="F34" s="145">
        <f>POINTAGES!M4</f>
        <v>47</v>
      </c>
      <c r="G34" s="145">
        <f>POINTAGES!N4</f>
        <v>3</v>
      </c>
      <c r="H34" s="146">
        <f t="shared" si="0"/>
        <v>96</v>
      </c>
      <c r="I34" s="146">
        <f t="shared" si="1"/>
        <v>7</v>
      </c>
      <c r="J34" s="34"/>
    </row>
    <row r="35" spans="1:10" ht="18" customHeight="1">
      <c r="A35" s="11">
        <v>33</v>
      </c>
      <c r="B35" s="11" t="str">
        <f>POINTAGES!A22</f>
        <v>Clément Rousseau</v>
      </c>
      <c r="C35" s="11" t="str">
        <f>POINTAGES!B22</f>
        <v># 20</v>
      </c>
      <c r="D35" s="145">
        <f>POINTAGES!K22</f>
        <v>47</v>
      </c>
      <c r="E35" s="145">
        <f>POINTAGES!L22</f>
        <v>5</v>
      </c>
      <c r="F35" s="145">
        <f>POINTAGES!M22</f>
        <v>48</v>
      </c>
      <c r="G35" s="145">
        <f>POINTAGES!N22</f>
        <v>5</v>
      </c>
      <c r="H35" s="146">
        <f t="shared" si="0"/>
        <v>95</v>
      </c>
      <c r="I35" s="146">
        <f t="shared" si="1"/>
        <v>10</v>
      </c>
      <c r="J35" s="34"/>
    </row>
    <row r="36" spans="1:10" ht="18" customHeight="1">
      <c r="A36" s="11">
        <v>34</v>
      </c>
      <c r="B36" s="11" t="str">
        <f>POINTAGES!A11</f>
        <v>Jemima Hince  -25</v>
      </c>
      <c r="C36" s="11" t="str">
        <f>POINTAGES!B11</f>
        <v># 9</v>
      </c>
      <c r="D36" s="145">
        <f>POINTAGES!K11</f>
        <v>47</v>
      </c>
      <c r="E36" s="145">
        <f>POINTAGES!L11</f>
        <v>4</v>
      </c>
      <c r="F36" s="145">
        <f>POINTAGES!M11</f>
        <v>48</v>
      </c>
      <c r="G36" s="145">
        <f>POINTAGES!N11</f>
        <v>3</v>
      </c>
      <c r="H36" s="146">
        <f t="shared" si="0"/>
        <v>95</v>
      </c>
      <c r="I36" s="146">
        <f t="shared" si="1"/>
        <v>7</v>
      </c>
      <c r="J36" s="34"/>
    </row>
    <row r="37" spans="1:10" ht="18" customHeight="1">
      <c r="A37" s="11">
        <v>35</v>
      </c>
      <c r="B37" s="11" t="str">
        <f>POINTAGES!A7</f>
        <v>Jamie Allum</v>
      </c>
      <c r="C37" s="11" t="str">
        <f>POINTAGES!B7</f>
        <v># 5</v>
      </c>
      <c r="D37" s="145">
        <f>POINTAGES!K7</f>
        <v>49</v>
      </c>
      <c r="E37" s="145">
        <f>POINTAGES!L7</f>
        <v>4</v>
      </c>
      <c r="F37" s="145">
        <f>POINTAGES!M7</f>
        <v>45</v>
      </c>
      <c r="G37" s="145">
        <f>POINTAGES!N7</f>
        <v>1</v>
      </c>
      <c r="H37" s="146">
        <f t="shared" si="0"/>
        <v>94</v>
      </c>
      <c r="I37" s="146">
        <f t="shared" si="1"/>
        <v>5</v>
      </c>
      <c r="J37" s="34"/>
    </row>
    <row r="38" spans="1:10" ht="18" customHeight="1" hidden="1">
      <c r="A38" s="11">
        <v>36</v>
      </c>
      <c r="B38" s="11">
        <f>POINTAGES!A38</f>
        <v>0</v>
      </c>
      <c r="C38" s="11">
        <f>POINTAGES!B38</f>
        <v>0</v>
      </c>
      <c r="D38" s="145">
        <f>POINTAGES!K38</f>
        <v>0</v>
      </c>
      <c r="E38" s="145">
        <f>POINTAGES!L38</f>
        <v>0</v>
      </c>
      <c r="F38" s="145">
        <f>POINTAGES!M38</f>
        <v>0</v>
      </c>
      <c r="G38" s="145">
        <f>POINTAGES!N38</f>
        <v>0</v>
      </c>
      <c r="H38" s="146">
        <f t="shared" si="0"/>
        <v>0</v>
      </c>
      <c r="I38" s="146">
        <f t="shared" si="1"/>
        <v>0</v>
      </c>
      <c r="J38" s="34"/>
    </row>
    <row r="39" spans="1:10" ht="18" customHeight="1" hidden="1">
      <c r="A39" s="11">
        <v>37</v>
      </c>
      <c r="B39" s="11">
        <f>POINTAGES!A39</f>
        <v>0</v>
      </c>
      <c r="C39" s="11">
        <f>POINTAGES!B39</f>
        <v>0</v>
      </c>
      <c r="D39" s="145">
        <f>POINTAGES!K39</f>
        <v>0</v>
      </c>
      <c r="E39" s="145">
        <f>POINTAGES!L39</f>
        <v>0</v>
      </c>
      <c r="F39" s="145">
        <f>POINTAGES!M39</f>
        <v>0</v>
      </c>
      <c r="G39" s="145">
        <f>POINTAGES!N39</f>
        <v>0</v>
      </c>
      <c r="H39" s="146">
        <f t="shared" si="0"/>
        <v>0</v>
      </c>
      <c r="I39" s="146">
        <f t="shared" si="1"/>
        <v>0</v>
      </c>
      <c r="J39" s="34"/>
    </row>
    <row r="40" spans="1:10" ht="18" customHeight="1" hidden="1">
      <c r="A40" s="11">
        <v>38</v>
      </c>
      <c r="B40" s="11">
        <f>POINTAGES!A40</f>
        <v>0</v>
      </c>
      <c r="C40" s="11">
        <f>POINTAGES!B40</f>
        <v>0</v>
      </c>
      <c r="D40" s="145">
        <f>POINTAGES!K40</f>
        <v>0</v>
      </c>
      <c r="E40" s="145">
        <f>POINTAGES!L40</f>
        <v>0</v>
      </c>
      <c r="F40" s="145">
        <f>POINTAGES!M40</f>
        <v>0</v>
      </c>
      <c r="G40" s="145">
        <f>POINTAGES!N40</f>
        <v>0</v>
      </c>
      <c r="H40" s="146">
        <f t="shared" si="0"/>
        <v>0</v>
      </c>
      <c r="I40" s="146">
        <f t="shared" si="1"/>
        <v>0</v>
      </c>
      <c r="J40" s="34"/>
    </row>
    <row r="41" spans="1:10" ht="18" customHeight="1" hidden="1">
      <c r="A41" s="11">
        <v>39</v>
      </c>
      <c r="B41" s="11">
        <f>POINTAGES!A41</f>
        <v>0</v>
      </c>
      <c r="C41" s="11">
        <f>POINTAGES!B41</f>
        <v>0</v>
      </c>
      <c r="D41" s="145">
        <f>POINTAGES!K41</f>
        <v>0</v>
      </c>
      <c r="E41" s="145">
        <f>POINTAGES!L41</f>
        <v>0</v>
      </c>
      <c r="F41" s="145">
        <f>POINTAGES!M41</f>
        <v>0</v>
      </c>
      <c r="G41" s="145">
        <f>POINTAGES!N41</f>
        <v>0</v>
      </c>
      <c r="H41" s="146">
        <f t="shared" si="0"/>
        <v>0</v>
      </c>
      <c r="I41" s="146">
        <f t="shared" si="1"/>
        <v>0</v>
      </c>
      <c r="J41" s="34"/>
    </row>
    <row r="42" spans="1:10" ht="18" customHeight="1" hidden="1">
      <c r="A42" s="11">
        <v>40</v>
      </c>
      <c r="B42" s="11">
        <f>POINTAGES!A42</f>
        <v>0</v>
      </c>
      <c r="C42" s="11">
        <f>POINTAGES!B42</f>
        <v>0</v>
      </c>
      <c r="D42" s="145">
        <f>POINTAGES!K42</f>
        <v>0</v>
      </c>
      <c r="E42" s="145">
        <f>POINTAGES!L42</f>
        <v>0</v>
      </c>
      <c r="F42" s="145">
        <f>POINTAGES!M42</f>
        <v>0</v>
      </c>
      <c r="G42" s="145">
        <f>POINTAGES!N42</f>
        <v>0</v>
      </c>
      <c r="H42" s="146">
        <f t="shared" si="0"/>
        <v>0</v>
      </c>
      <c r="I42" s="146">
        <f t="shared" si="1"/>
        <v>0</v>
      </c>
      <c r="J42" s="34"/>
    </row>
    <row r="43" spans="1:10" ht="18" customHeight="1" hidden="1">
      <c r="A43" s="11">
        <v>41</v>
      </c>
      <c r="B43" s="11">
        <f>POINTAGES!A43</f>
        <v>0</v>
      </c>
      <c r="C43" s="11">
        <f>POINTAGES!B43</f>
        <v>0</v>
      </c>
      <c r="D43" s="145">
        <f>POINTAGES!K43</f>
        <v>0</v>
      </c>
      <c r="E43" s="145">
        <f>POINTAGES!L43</f>
        <v>0</v>
      </c>
      <c r="F43" s="145">
        <f>POINTAGES!M43</f>
        <v>0</v>
      </c>
      <c r="G43" s="145">
        <f>POINTAGES!N43</f>
        <v>0</v>
      </c>
      <c r="H43" s="146">
        <f t="shared" si="0"/>
        <v>0</v>
      </c>
      <c r="I43" s="146">
        <f t="shared" si="1"/>
        <v>0</v>
      </c>
      <c r="J43" s="34"/>
    </row>
    <row r="44" spans="1:10" ht="18" customHeight="1" hidden="1">
      <c r="A44" s="11">
        <v>42</v>
      </c>
      <c r="B44" s="11">
        <f>POINTAGES!A44</f>
        <v>0</v>
      </c>
      <c r="C44" s="11">
        <f>POINTAGES!B44</f>
        <v>0</v>
      </c>
      <c r="D44" s="145">
        <f>POINTAGES!K44</f>
        <v>0</v>
      </c>
      <c r="E44" s="145">
        <f>POINTAGES!L44</f>
        <v>0</v>
      </c>
      <c r="F44" s="145">
        <f>POINTAGES!M44</f>
        <v>0</v>
      </c>
      <c r="G44" s="145">
        <f>POINTAGES!N44</f>
        <v>0</v>
      </c>
      <c r="H44" s="146">
        <f t="shared" si="0"/>
        <v>0</v>
      </c>
      <c r="I44" s="146">
        <f t="shared" si="1"/>
        <v>0</v>
      </c>
      <c r="J44" s="34"/>
    </row>
    <row r="45" spans="1:10" ht="18" customHeight="1" hidden="1">
      <c r="A45" s="11">
        <v>43</v>
      </c>
      <c r="B45" s="11">
        <f>POINTAGES!A45</f>
        <v>0</v>
      </c>
      <c r="C45" s="11">
        <f>POINTAGES!B45</f>
        <v>0</v>
      </c>
      <c r="D45" s="145">
        <f>POINTAGES!K45</f>
        <v>0</v>
      </c>
      <c r="E45" s="145">
        <f>POINTAGES!L45</f>
        <v>0</v>
      </c>
      <c r="F45" s="145">
        <f>POINTAGES!M45</f>
        <v>0</v>
      </c>
      <c r="G45" s="145">
        <f>POINTAGES!N45</f>
        <v>0</v>
      </c>
      <c r="H45" s="146">
        <f t="shared" si="0"/>
        <v>0</v>
      </c>
      <c r="I45" s="146">
        <f t="shared" si="1"/>
        <v>0</v>
      </c>
      <c r="J45" s="34"/>
    </row>
    <row r="46" spans="1:10" ht="18" customHeight="1" hidden="1">
      <c r="A46" s="11">
        <v>44</v>
      </c>
      <c r="B46" s="11">
        <f>POINTAGES!A46</f>
        <v>0</v>
      </c>
      <c r="C46" s="11">
        <f>POINTAGES!B46</f>
        <v>0</v>
      </c>
      <c r="D46" s="145">
        <f>POINTAGES!K46</f>
        <v>0</v>
      </c>
      <c r="E46" s="145">
        <f>POINTAGES!L46</f>
        <v>0</v>
      </c>
      <c r="F46" s="145">
        <f>POINTAGES!M46</f>
        <v>0</v>
      </c>
      <c r="G46" s="145">
        <f>POINTAGES!N46</f>
        <v>0</v>
      </c>
      <c r="H46" s="146">
        <f t="shared" si="0"/>
        <v>0</v>
      </c>
      <c r="I46" s="146">
        <f t="shared" si="1"/>
        <v>0</v>
      </c>
      <c r="J46" s="34"/>
    </row>
    <row r="47" spans="1:10" ht="18" customHeight="1" hidden="1">
      <c r="A47" s="11">
        <v>45</v>
      </c>
      <c r="B47" s="11">
        <f>POINTAGES!A47</f>
        <v>0</v>
      </c>
      <c r="C47" s="11">
        <f>POINTAGES!B47</f>
        <v>0</v>
      </c>
      <c r="D47" s="145">
        <f>POINTAGES!K47</f>
        <v>0</v>
      </c>
      <c r="E47" s="145">
        <f>POINTAGES!L47</f>
        <v>0</v>
      </c>
      <c r="F47" s="145">
        <f>POINTAGES!M47</f>
        <v>0</v>
      </c>
      <c r="G47" s="145">
        <f>POINTAGES!N47</f>
        <v>0</v>
      </c>
      <c r="H47" s="146">
        <f t="shared" si="0"/>
        <v>0</v>
      </c>
      <c r="I47" s="146">
        <f t="shared" si="1"/>
        <v>0</v>
      </c>
      <c r="J47" s="34"/>
    </row>
    <row r="48" spans="1:10" ht="18" customHeight="1" hidden="1">
      <c r="A48" s="11">
        <v>46</v>
      </c>
      <c r="B48" s="11">
        <f>POINTAGES!A48</f>
        <v>0</v>
      </c>
      <c r="C48" s="11">
        <f>POINTAGES!B48</f>
        <v>0</v>
      </c>
      <c r="D48" s="145">
        <f>POINTAGES!K48</f>
        <v>0</v>
      </c>
      <c r="E48" s="145">
        <f>POINTAGES!L48</f>
        <v>0</v>
      </c>
      <c r="F48" s="145">
        <f>POINTAGES!M48</f>
        <v>0</v>
      </c>
      <c r="G48" s="145">
        <f>POINTAGES!N48</f>
        <v>0</v>
      </c>
      <c r="H48" s="146">
        <f t="shared" si="0"/>
        <v>0</v>
      </c>
      <c r="I48" s="146">
        <f t="shared" si="1"/>
        <v>0</v>
      </c>
      <c r="J48" s="34"/>
    </row>
    <row r="49" spans="1:10" ht="18" customHeight="1" hidden="1">
      <c r="A49" s="11">
        <v>47</v>
      </c>
      <c r="B49" s="11">
        <f>POINTAGES!A49</f>
        <v>0</v>
      </c>
      <c r="C49" s="11">
        <f>POINTAGES!B49</f>
        <v>0</v>
      </c>
      <c r="D49" s="145">
        <f>POINTAGES!K49</f>
        <v>0</v>
      </c>
      <c r="E49" s="145">
        <f>POINTAGES!L49</f>
        <v>0</v>
      </c>
      <c r="F49" s="145">
        <f>POINTAGES!M49</f>
        <v>0</v>
      </c>
      <c r="G49" s="145">
        <f>POINTAGES!N49</f>
        <v>0</v>
      </c>
      <c r="H49" s="146">
        <f t="shared" si="0"/>
        <v>0</v>
      </c>
      <c r="I49" s="146">
        <f t="shared" si="1"/>
        <v>0</v>
      </c>
      <c r="J49" s="34"/>
    </row>
    <row r="50" spans="1:10" ht="18" customHeight="1" hidden="1">
      <c r="A50" s="11">
        <v>48</v>
      </c>
      <c r="B50" s="11">
        <f>POINTAGES!A50</f>
        <v>0</v>
      </c>
      <c r="C50" s="11">
        <f>POINTAGES!B50</f>
        <v>0</v>
      </c>
      <c r="D50" s="145">
        <f>POINTAGES!K50</f>
        <v>0</v>
      </c>
      <c r="E50" s="145">
        <f>POINTAGES!L50</f>
        <v>0</v>
      </c>
      <c r="F50" s="145">
        <f>POINTAGES!M50</f>
        <v>0</v>
      </c>
      <c r="G50" s="145">
        <f>POINTAGES!N50</f>
        <v>0</v>
      </c>
      <c r="H50" s="146">
        <f t="shared" si="0"/>
        <v>0</v>
      </c>
      <c r="I50" s="146">
        <f t="shared" si="1"/>
        <v>0</v>
      </c>
      <c r="J50" s="34"/>
    </row>
    <row r="51" spans="1:9" ht="30" customHeight="1" hidden="1">
      <c r="A51" s="25"/>
      <c r="B51" s="21" t="s">
        <v>19</v>
      </c>
      <c r="C51" s="21"/>
      <c r="D51" s="22" t="s">
        <v>16</v>
      </c>
      <c r="E51" s="25"/>
      <c r="F51" s="22" t="s">
        <v>17</v>
      </c>
      <c r="G51" s="25"/>
      <c r="H51" s="22"/>
      <c r="I51" s="25"/>
    </row>
    <row r="52" spans="1:9" ht="23.25">
      <c r="A52" s="2" t="s">
        <v>0</v>
      </c>
      <c r="B52" s="20" t="s">
        <v>13</v>
      </c>
      <c r="C52" s="3" t="s">
        <v>90</v>
      </c>
      <c r="D52" s="9">
        <v>500</v>
      </c>
      <c r="E52" s="3" t="s">
        <v>2</v>
      </c>
      <c r="F52" s="9">
        <v>600</v>
      </c>
      <c r="G52" s="3" t="s">
        <v>2</v>
      </c>
      <c r="H52" s="9" t="s">
        <v>18</v>
      </c>
      <c r="I52" s="3" t="s">
        <v>2</v>
      </c>
    </row>
    <row r="53" spans="1:10" ht="18" customHeight="1">
      <c r="A53" s="11">
        <v>1</v>
      </c>
      <c r="B53" s="11" t="str">
        <f>POINTAGES!A57</f>
        <v>Jean-François Canuel</v>
      </c>
      <c r="C53" s="11" t="str">
        <f>POINTAGES!B57</f>
        <v># 47</v>
      </c>
      <c r="D53" s="145">
        <f>POINTAGES!K57</f>
        <v>49</v>
      </c>
      <c r="E53" s="145">
        <f>POINTAGES!L57</f>
        <v>3</v>
      </c>
      <c r="F53" s="145">
        <f>POINTAGES!M57</f>
        <v>50</v>
      </c>
      <c r="G53" s="145">
        <f>POINTAGES!N57</f>
        <v>3</v>
      </c>
      <c r="H53" s="146">
        <f aca="true" t="shared" si="2" ref="H53:I58">D53+F53</f>
        <v>99</v>
      </c>
      <c r="I53" s="146">
        <f t="shared" si="2"/>
        <v>6</v>
      </c>
      <c r="J53" s="32" t="s">
        <v>23</v>
      </c>
    </row>
    <row r="54" spans="1:10" ht="18" customHeight="1">
      <c r="A54" s="11">
        <v>2</v>
      </c>
      <c r="B54" s="11" t="str">
        <f>POINTAGES!A54</f>
        <v>Gilles Dubé</v>
      </c>
      <c r="C54" s="11" t="str">
        <f>POINTAGES!B54</f>
        <v># 37</v>
      </c>
      <c r="D54" s="145">
        <f>POINTAGES!K54</f>
        <v>50</v>
      </c>
      <c r="E54" s="145">
        <f>POINTAGES!L54</f>
        <v>5</v>
      </c>
      <c r="F54" s="145">
        <f>POINTAGES!M54</f>
        <v>46</v>
      </c>
      <c r="G54" s="145">
        <f>POINTAGES!N54</f>
        <v>3</v>
      </c>
      <c r="H54" s="146">
        <f t="shared" si="2"/>
        <v>96</v>
      </c>
      <c r="I54" s="146">
        <f t="shared" si="2"/>
        <v>8</v>
      </c>
      <c r="J54" s="32" t="s">
        <v>24</v>
      </c>
    </row>
    <row r="55" spans="1:10" ht="18" customHeight="1">
      <c r="A55" s="11">
        <v>3</v>
      </c>
      <c r="B55" s="11" t="str">
        <f>POINTAGES!A56</f>
        <v>Nelson Lebrun</v>
      </c>
      <c r="C55" s="11" t="str">
        <f>POINTAGES!B56</f>
        <v># 46</v>
      </c>
      <c r="D55" s="145">
        <f>POINTAGES!K56</f>
        <v>50</v>
      </c>
      <c r="E55" s="145">
        <f>POINTAGES!L56</f>
        <v>5</v>
      </c>
      <c r="F55" s="145">
        <f>POINTAGES!M56</f>
        <v>44</v>
      </c>
      <c r="G55" s="145">
        <f>POINTAGES!N56</f>
        <v>1</v>
      </c>
      <c r="H55" s="146">
        <f t="shared" si="2"/>
        <v>94</v>
      </c>
      <c r="I55" s="146">
        <f t="shared" si="2"/>
        <v>6</v>
      </c>
      <c r="J55" s="32" t="s">
        <v>25</v>
      </c>
    </row>
    <row r="56" spans="1:10" ht="18" customHeight="1">
      <c r="A56" s="11">
        <v>4</v>
      </c>
      <c r="B56" s="11" t="str">
        <f>POINTAGES!A52</f>
        <v>Marc-André Girard</v>
      </c>
      <c r="C56" s="11" t="str">
        <f>POINTAGES!B52</f>
        <v># 35</v>
      </c>
      <c r="D56" s="145">
        <f>POINTAGES!K52</f>
        <v>47</v>
      </c>
      <c r="E56" s="145">
        <f>POINTAGES!L52</f>
        <v>3</v>
      </c>
      <c r="F56" s="145">
        <f>POINTAGES!M52</f>
        <v>46</v>
      </c>
      <c r="G56" s="145">
        <f>POINTAGES!N52</f>
        <v>1</v>
      </c>
      <c r="H56" s="146">
        <f t="shared" si="2"/>
        <v>93</v>
      </c>
      <c r="I56" s="146">
        <f t="shared" si="2"/>
        <v>4</v>
      </c>
      <c r="J56" s="34"/>
    </row>
    <row r="57" spans="1:10" ht="18" customHeight="1">
      <c r="A57" s="11">
        <v>5</v>
      </c>
      <c r="B57" s="11" t="str">
        <f>POINTAGES!A53</f>
        <v>André Brisson</v>
      </c>
      <c r="C57" s="11" t="str">
        <f>POINTAGES!B53</f>
        <v># 36</v>
      </c>
      <c r="D57" s="145">
        <f>POINTAGES!K53</f>
        <v>44</v>
      </c>
      <c r="E57" s="145">
        <f>POINTAGES!L53</f>
        <v>0</v>
      </c>
      <c r="F57" s="145">
        <f>POINTAGES!M53</f>
        <v>43</v>
      </c>
      <c r="G57" s="145">
        <f>POINTAGES!N53</f>
        <v>1</v>
      </c>
      <c r="H57" s="146">
        <f t="shared" si="2"/>
        <v>87</v>
      </c>
      <c r="I57" s="146">
        <f t="shared" si="2"/>
        <v>1</v>
      </c>
      <c r="J57" s="34"/>
    </row>
    <row r="58" spans="1:10" ht="18" customHeight="1">
      <c r="A58" s="11">
        <v>6</v>
      </c>
      <c r="B58" s="11" t="str">
        <f>POINTAGES!A55</f>
        <v>David Fortin</v>
      </c>
      <c r="C58" s="11" t="str">
        <f>POINTAGES!B55</f>
        <v># 38</v>
      </c>
      <c r="D58" s="145">
        <f>POINTAGES!K55</f>
        <v>42</v>
      </c>
      <c r="E58" s="145">
        <f>POINTAGES!L55</f>
        <v>1</v>
      </c>
      <c r="F58" s="145">
        <f>POINTAGES!M55</f>
        <v>43</v>
      </c>
      <c r="G58" s="145">
        <f>POINTAGES!N55</f>
        <v>2</v>
      </c>
      <c r="H58" s="146">
        <f t="shared" si="2"/>
        <v>85</v>
      </c>
      <c r="I58" s="146">
        <f t="shared" si="2"/>
        <v>3</v>
      </c>
      <c r="J58" s="34"/>
    </row>
    <row r="59" spans="1:10" ht="18" customHeight="1" hidden="1">
      <c r="A59" s="11">
        <v>7</v>
      </c>
      <c r="B59" s="11">
        <f>POINTAGES!A58</f>
        <v>0</v>
      </c>
      <c r="C59" s="11">
        <f>POINTAGES!B58</f>
        <v>0</v>
      </c>
      <c r="D59" s="145">
        <f>POINTAGES!K58</f>
        <v>0</v>
      </c>
      <c r="E59" s="145">
        <f>POINTAGES!L58</f>
        <v>0</v>
      </c>
      <c r="F59" s="145">
        <f>POINTAGES!M58</f>
        <v>0</v>
      </c>
      <c r="G59" s="145">
        <f>POINTAGES!N58</f>
        <v>0</v>
      </c>
      <c r="H59" s="146">
        <f aca="true" t="shared" si="3" ref="H59:H64">D59+F59</f>
        <v>0</v>
      </c>
      <c r="I59" s="146">
        <f aca="true" t="shared" si="4" ref="I59:I64">E59+G59</f>
        <v>0</v>
      </c>
      <c r="J59" s="34"/>
    </row>
    <row r="60" spans="1:10" ht="18" customHeight="1" hidden="1">
      <c r="A60" s="11">
        <v>8</v>
      </c>
      <c r="B60" s="11">
        <f>POINTAGES!A59</f>
        <v>0</v>
      </c>
      <c r="C60" s="11">
        <f>POINTAGES!B59</f>
        <v>0</v>
      </c>
      <c r="D60" s="145">
        <f>POINTAGES!K59</f>
        <v>0</v>
      </c>
      <c r="E60" s="145">
        <f>POINTAGES!L59</f>
        <v>0</v>
      </c>
      <c r="F60" s="145">
        <f>POINTAGES!M59</f>
        <v>0</v>
      </c>
      <c r="G60" s="145">
        <f>POINTAGES!N59</f>
        <v>0</v>
      </c>
      <c r="H60" s="146">
        <f t="shared" si="3"/>
        <v>0</v>
      </c>
      <c r="I60" s="146">
        <f t="shared" si="4"/>
        <v>0</v>
      </c>
      <c r="J60" s="34"/>
    </row>
    <row r="61" spans="1:10" ht="18" customHeight="1" hidden="1">
      <c r="A61" s="11">
        <v>9</v>
      </c>
      <c r="B61" s="11">
        <f>POINTAGES!A60</f>
        <v>0</v>
      </c>
      <c r="C61" s="11">
        <f>POINTAGES!B60</f>
        <v>0</v>
      </c>
      <c r="D61" s="145">
        <f>POINTAGES!K60</f>
        <v>0</v>
      </c>
      <c r="E61" s="145">
        <f>POINTAGES!L60</f>
        <v>0</v>
      </c>
      <c r="F61" s="145">
        <f>POINTAGES!M60</f>
        <v>0</v>
      </c>
      <c r="G61" s="145">
        <f>POINTAGES!N60</f>
        <v>0</v>
      </c>
      <c r="H61" s="146">
        <f t="shared" si="3"/>
        <v>0</v>
      </c>
      <c r="I61" s="146">
        <f t="shared" si="4"/>
        <v>0</v>
      </c>
      <c r="J61" s="34"/>
    </row>
    <row r="62" spans="1:10" ht="18" customHeight="1" hidden="1">
      <c r="A62" s="11">
        <v>10</v>
      </c>
      <c r="B62" s="11">
        <f>POINTAGES!A61</f>
        <v>0</v>
      </c>
      <c r="C62" s="11">
        <f>POINTAGES!B61</f>
        <v>0</v>
      </c>
      <c r="D62" s="145">
        <f>POINTAGES!K61</f>
        <v>0</v>
      </c>
      <c r="E62" s="145">
        <f>POINTAGES!L61</f>
        <v>0</v>
      </c>
      <c r="F62" s="145">
        <f>POINTAGES!M61</f>
        <v>0</v>
      </c>
      <c r="G62" s="145">
        <f>POINTAGES!N61</f>
        <v>0</v>
      </c>
      <c r="H62" s="146">
        <f t="shared" si="3"/>
        <v>0</v>
      </c>
      <c r="I62" s="146">
        <f t="shared" si="4"/>
        <v>0</v>
      </c>
      <c r="J62" s="34"/>
    </row>
    <row r="63" spans="1:10" ht="18" customHeight="1" hidden="1">
      <c r="A63" s="11">
        <v>11</v>
      </c>
      <c r="B63" s="11">
        <f>POINTAGES!A62</f>
        <v>0</v>
      </c>
      <c r="C63" s="11">
        <f>POINTAGES!B62</f>
        <v>0</v>
      </c>
      <c r="D63" s="145">
        <f>POINTAGES!K62</f>
        <v>0</v>
      </c>
      <c r="E63" s="145">
        <f>POINTAGES!L62</f>
        <v>0</v>
      </c>
      <c r="F63" s="145">
        <f>POINTAGES!M62</f>
        <v>0</v>
      </c>
      <c r="G63" s="145">
        <f>POINTAGES!N62</f>
        <v>0</v>
      </c>
      <c r="H63" s="146">
        <f t="shared" si="3"/>
        <v>0</v>
      </c>
      <c r="I63" s="146">
        <f t="shared" si="4"/>
        <v>0</v>
      </c>
      <c r="J63" s="34"/>
    </row>
    <row r="64" spans="1:10" ht="18" customHeight="1" hidden="1">
      <c r="A64" s="11">
        <v>12</v>
      </c>
      <c r="B64" s="11">
        <f>POINTAGES!A63</f>
        <v>0</v>
      </c>
      <c r="C64" s="11">
        <f>POINTAGES!B63</f>
        <v>0</v>
      </c>
      <c r="D64" s="145">
        <f>POINTAGES!K63</f>
        <v>0</v>
      </c>
      <c r="E64" s="145">
        <f>POINTAGES!L63</f>
        <v>0</v>
      </c>
      <c r="F64" s="145">
        <f>POINTAGES!M63</f>
        <v>0</v>
      </c>
      <c r="G64" s="145">
        <f>POINTAGES!N63</f>
        <v>0</v>
      </c>
      <c r="H64" s="146">
        <f t="shared" si="3"/>
        <v>0</v>
      </c>
      <c r="I64" s="146">
        <f t="shared" si="4"/>
        <v>0</v>
      </c>
      <c r="J64" s="34"/>
    </row>
    <row r="65" spans="1:10" ht="30" customHeight="1">
      <c r="A65" s="26"/>
      <c r="B65" s="20" t="s">
        <v>14</v>
      </c>
      <c r="C65" s="3" t="s">
        <v>90</v>
      </c>
      <c r="D65" s="9">
        <v>500</v>
      </c>
      <c r="E65" s="3" t="s">
        <v>2</v>
      </c>
      <c r="F65" s="9">
        <v>600</v>
      </c>
      <c r="G65" s="3" t="s">
        <v>2</v>
      </c>
      <c r="H65" s="9" t="s">
        <v>18</v>
      </c>
      <c r="I65" s="3" t="s">
        <v>2</v>
      </c>
      <c r="J65" s="34"/>
    </row>
    <row r="66" spans="1:10" ht="18" customHeight="1">
      <c r="A66" s="11">
        <v>1</v>
      </c>
      <c r="B66" s="11" t="str">
        <f>POINTAGES!A71</f>
        <v>Caroline Poirier</v>
      </c>
      <c r="C66" s="11" t="str">
        <f>POINTAGES!B71</f>
        <v># 45</v>
      </c>
      <c r="D66" s="145">
        <f>POINTAGES!K71</f>
        <v>50</v>
      </c>
      <c r="E66" s="145">
        <f>POINTAGES!L71</f>
        <v>8</v>
      </c>
      <c r="F66" s="145">
        <f>POINTAGES!M71</f>
        <v>50</v>
      </c>
      <c r="G66" s="145">
        <f>POINTAGES!N71</f>
        <v>7</v>
      </c>
      <c r="H66" s="146">
        <f aca="true" t="shared" si="5" ref="H66:I72">D66+F66</f>
        <v>100</v>
      </c>
      <c r="I66" s="146">
        <f t="shared" si="5"/>
        <v>15</v>
      </c>
      <c r="J66" s="32" t="s">
        <v>23</v>
      </c>
    </row>
    <row r="67" spans="1:10" ht="18" customHeight="1">
      <c r="A67" s="11">
        <v>2</v>
      </c>
      <c r="B67" s="11" t="str">
        <f>POINTAGES!A67</f>
        <v>Éric Dorval</v>
      </c>
      <c r="C67" s="11" t="str">
        <f>POINTAGES!B67</f>
        <v># 41</v>
      </c>
      <c r="D67" s="145">
        <f>POINTAGES!K67</f>
        <v>50</v>
      </c>
      <c r="E67" s="145">
        <f>POINTAGES!L67</f>
        <v>6</v>
      </c>
      <c r="F67" s="145">
        <f>POINTAGES!M67</f>
        <v>50</v>
      </c>
      <c r="G67" s="145">
        <f>POINTAGES!N67</f>
        <v>5</v>
      </c>
      <c r="H67" s="146">
        <f t="shared" si="5"/>
        <v>100</v>
      </c>
      <c r="I67" s="146">
        <f t="shared" si="5"/>
        <v>11</v>
      </c>
      <c r="J67" s="32" t="s">
        <v>24</v>
      </c>
    </row>
    <row r="68" spans="1:10" ht="18" customHeight="1">
      <c r="A68" s="11">
        <v>3</v>
      </c>
      <c r="B68" s="11" t="str">
        <f>POINTAGES!A68</f>
        <v>Guillaume Boucher</v>
      </c>
      <c r="C68" s="11" t="str">
        <f>POINTAGES!B68</f>
        <v># 42</v>
      </c>
      <c r="D68" s="145">
        <f>POINTAGES!K68</f>
        <v>49</v>
      </c>
      <c r="E68" s="145">
        <f>POINTAGES!L68</f>
        <v>4</v>
      </c>
      <c r="F68" s="145">
        <f>POINTAGES!M68</f>
        <v>50</v>
      </c>
      <c r="G68" s="145">
        <f>POINTAGES!N68</f>
        <v>6</v>
      </c>
      <c r="H68" s="146">
        <f t="shared" si="5"/>
        <v>99</v>
      </c>
      <c r="I68" s="146">
        <f t="shared" si="5"/>
        <v>10</v>
      </c>
      <c r="J68" s="32" t="s">
        <v>25</v>
      </c>
    </row>
    <row r="69" spans="1:10" ht="18" customHeight="1">
      <c r="A69" s="11">
        <v>4</v>
      </c>
      <c r="B69" s="11" t="str">
        <f>POINTAGES!A69</f>
        <v>Denis Dumont</v>
      </c>
      <c r="C69" s="11" t="str">
        <f>POINTAGES!B69</f>
        <v># 43</v>
      </c>
      <c r="D69" s="145">
        <f>POINTAGES!K69</f>
        <v>50</v>
      </c>
      <c r="E69" s="145">
        <f>POINTAGES!L69</f>
        <v>6</v>
      </c>
      <c r="F69" s="145">
        <f>POINTAGES!M69</f>
        <v>45</v>
      </c>
      <c r="G69" s="145">
        <f>POINTAGES!N69</f>
        <v>1</v>
      </c>
      <c r="H69" s="146">
        <f t="shared" si="5"/>
        <v>95</v>
      </c>
      <c r="I69" s="146">
        <f t="shared" si="5"/>
        <v>7</v>
      </c>
      <c r="J69" s="34"/>
    </row>
    <row r="70" spans="1:10" ht="18" customHeight="1">
      <c r="A70" s="11">
        <v>5</v>
      </c>
      <c r="B70" s="11" t="str">
        <f>POINTAGES!A66</f>
        <v>Guy Coté</v>
      </c>
      <c r="C70" s="11" t="str">
        <f>POINTAGES!B66</f>
        <v># 40</v>
      </c>
      <c r="D70" s="145">
        <f>POINTAGES!K66</f>
        <v>46</v>
      </c>
      <c r="E70" s="145">
        <f>POINTAGES!L66</f>
        <v>3</v>
      </c>
      <c r="F70" s="145">
        <f>POINTAGES!M66</f>
        <v>49</v>
      </c>
      <c r="G70" s="145">
        <f>POINTAGES!N66</f>
        <v>3</v>
      </c>
      <c r="H70" s="146">
        <f t="shared" si="5"/>
        <v>95</v>
      </c>
      <c r="I70" s="146">
        <f t="shared" si="5"/>
        <v>6</v>
      </c>
      <c r="J70" s="34"/>
    </row>
    <row r="71" spans="1:10" ht="18" customHeight="1">
      <c r="A71" s="11">
        <v>6</v>
      </c>
      <c r="B71" s="11" t="str">
        <f>POINTAGES!A65</f>
        <v>Marius Dechamplain</v>
      </c>
      <c r="C71" s="11" t="str">
        <f>POINTAGES!B65</f>
        <v># 39</v>
      </c>
      <c r="D71" s="145">
        <f>POINTAGES!K65</f>
        <v>46</v>
      </c>
      <c r="E71" s="145">
        <f>POINTAGES!L65</f>
        <v>3</v>
      </c>
      <c r="F71" s="145">
        <f>POINTAGES!M65</f>
        <v>48</v>
      </c>
      <c r="G71" s="145">
        <f>POINTAGES!N65</f>
        <v>4</v>
      </c>
      <c r="H71" s="146">
        <f t="shared" si="5"/>
        <v>94</v>
      </c>
      <c r="I71" s="146">
        <f t="shared" si="5"/>
        <v>7</v>
      </c>
      <c r="J71" s="34"/>
    </row>
    <row r="72" spans="1:10" ht="18" customHeight="1">
      <c r="A72" s="11">
        <v>7</v>
      </c>
      <c r="B72" s="11" t="str">
        <f>POINTAGES!A70</f>
        <v>Luc Voyer</v>
      </c>
      <c r="C72" s="11" t="str">
        <f>POINTAGES!B70</f>
        <v># 44</v>
      </c>
      <c r="D72" s="145">
        <f>POINTAGES!K70</f>
        <v>46</v>
      </c>
      <c r="E72" s="145">
        <f>POINTAGES!L70</f>
        <v>1</v>
      </c>
      <c r="F72" s="145">
        <f>POINTAGES!M70</f>
        <v>47</v>
      </c>
      <c r="G72" s="145">
        <f>POINTAGES!N70</f>
        <v>4</v>
      </c>
      <c r="H72" s="146">
        <f t="shared" si="5"/>
        <v>93</v>
      </c>
      <c r="I72" s="146">
        <f t="shared" si="5"/>
        <v>5</v>
      </c>
      <c r="J72" s="34"/>
    </row>
    <row r="73" spans="1:10" ht="18" customHeight="1" hidden="1">
      <c r="A73" s="11">
        <v>8</v>
      </c>
      <c r="B73" s="11">
        <f>POINTAGES!A72</f>
        <v>0</v>
      </c>
      <c r="C73" s="11">
        <f>POINTAGES!B72</f>
        <v>0</v>
      </c>
      <c r="D73" s="145">
        <f>POINTAGES!K72</f>
        <v>0</v>
      </c>
      <c r="E73" s="145">
        <f>POINTAGES!L72</f>
        <v>0</v>
      </c>
      <c r="F73" s="145">
        <f>POINTAGES!M72</f>
        <v>0</v>
      </c>
      <c r="G73" s="145">
        <f>POINTAGES!N72</f>
        <v>0</v>
      </c>
      <c r="H73" s="146">
        <f aca="true" t="shared" si="6" ref="H73:I77">D73+F73</f>
        <v>0</v>
      </c>
      <c r="I73" s="146">
        <f t="shared" si="6"/>
        <v>0</v>
      </c>
      <c r="J73" s="34"/>
    </row>
    <row r="74" spans="1:10" ht="18" customHeight="1" hidden="1">
      <c r="A74" s="11">
        <v>9</v>
      </c>
      <c r="B74" s="11">
        <f>POINTAGES!A73</f>
        <v>0</v>
      </c>
      <c r="C74" s="11">
        <f>POINTAGES!B73</f>
        <v>0</v>
      </c>
      <c r="D74" s="145">
        <f>POINTAGES!K73</f>
        <v>0</v>
      </c>
      <c r="E74" s="145">
        <f>POINTAGES!L73</f>
        <v>0</v>
      </c>
      <c r="F74" s="145">
        <f>POINTAGES!M73</f>
        <v>0</v>
      </c>
      <c r="G74" s="145">
        <f>POINTAGES!N73</f>
        <v>0</v>
      </c>
      <c r="H74" s="146">
        <f t="shared" si="6"/>
        <v>0</v>
      </c>
      <c r="I74" s="146">
        <f t="shared" si="6"/>
        <v>0</v>
      </c>
      <c r="J74" s="34"/>
    </row>
    <row r="75" spans="1:10" ht="18" customHeight="1" hidden="1">
      <c r="A75" s="11">
        <v>10</v>
      </c>
      <c r="B75" s="11">
        <f>POINTAGES!A74</f>
        <v>0</v>
      </c>
      <c r="C75" s="11">
        <f>POINTAGES!B74</f>
        <v>0</v>
      </c>
      <c r="D75" s="145">
        <f>POINTAGES!K74</f>
        <v>0</v>
      </c>
      <c r="E75" s="145">
        <f>POINTAGES!L74</f>
        <v>0</v>
      </c>
      <c r="F75" s="145">
        <f>POINTAGES!M74</f>
        <v>0</v>
      </c>
      <c r="G75" s="145">
        <f>POINTAGES!N74</f>
        <v>0</v>
      </c>
      <c r="H75" s="146">
        <f t="shared" si="6"/>
        <v>0</v>
      </c>
      <c r="I75" s="146">
        <f t="shared" si="6"/>
        <v>0</v>
      </c>
      <c r="J75" s="34"/>
    </row>
    <row r="76" spans="1:10" ht="18" customHeight="1" hidden="1">
      <c r="A76" s="11">
        <v>11</v>
      </c>
      <c r="B76" s="11">
        <f>POINTAGES!A75</f>
        <v>0</v>
      </c>
      <c r="C76" s="11">
        <f>POINTAGES!B75</f>
        <v>0</v>
      </c>
      <c r="D76" s="145">
        <f>POINTAGES!K75</f>
        <v>0</v>
      </c>
      <c r="E76" s="145">
        <f>POINTAGES!L75</f>
        <v>0</v>
      </c>
      <c r="F76" s="145">
        <f>POINTAGES!M75</f>
        <v>0</v>
      </c>
      <c r="G76" s="145">
        <f>POINTAGES!N75</f>
        <v>0</v>
      </c>
      <c r="H76" s="146">
        <f t="shared" si="6"/>
        <v>0</v>
      </c>
      <c r="I76" s="146">
        <f t="shared" si="6"/>
        <v>0</v>
      </c>
      <c r="J76" s="34"/>
    </row>
    <row r="77" spans="1:10" ht="18" customHeight="1" hidden="1">
      <c r="A77" s="11">
        <v>12</v>
      </c>
      <c r="B77" s="11">
        <f>POINTAGES!A76</f>
        <v>0</v>
      </c>
      <c r="C77" s="11">
        <f>POINTAGES!B76</f>
        <v>0</v>
      </c>
      <c r="D77" s="145">
        <f>POINTAGES!K76</f>
        <v>0</v>
      </c>
      <c r="E77" s="145">
        <f>POINTAGES!L76</f>
        <v>0</v>
      </c>
      <c r="F77" s="145">
        <f>POINTAGES!M76</f>
        <v>0</v>
      </c>
      <c r="G77" s="145">
        <f>POINTAGES!N76</f>
        <v>0</v>
      </c>
      <c r="H77" s="146">
        <f t="shared" si="6"/>
        <v>0</v>
      </c>
      <c r="I77" s="146">
        <f t="shared" si="6"/>
        <v>0</v>
      </c>
      <c r="J77" s="34"/>
    </row>
    <row r="78" ht="30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</sheetData>
  <sheetProtection/>
  <printOptions/>
  <pageMargins left="0.5905511811023623" right="0" top="0.9448818897637796" bottom="0" header="0.31496062992125984" footer="0.31496062992125984"/>
  <pageSetup fitToHeight="1" fitToWidth="1" horizontalDpi="600" verticalDpi="600" orientation="portrait" paperSize="5" scale="95" r:id="rId1"/>
  <rowBreaks count="1" manualBreakCount="1">
    <brk id="50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30"/>
  <sheetViews>
    <sheetView zoomScale="85" zoomScaleNormal="85" zoomScalePageLayoutView="0" workbookViewId="0" topLeftCell="A1">
      <selection activeCell="R1" sqref="R1"/>
    </sheetView>
  </sheetViews>
  <sheetFormatPr defaultColWidth="11.421875" defaultRowHeight="12.75"/>
  <cols>
    <col min="1" max="1" width="5.7109375" style="0" customWidth="1"/>
    <col min="2" max="2" width="30.7109375" style="0" customWidth="1"/>
    <col min="3" max="3" width="6.7109375" style="0" customWidth="1"/>
    <col min="4" max="4" width="4.7109375" style="0" customWidth="1"/>
    <col min="5" max="5" width="8.7109375" style="0" customWidth="1"/>
    <col min="6" max="6" width="4.7109375" style="0" customWidth="1"/>
    <col min="7" max="7" width="3.7109375" style="0" customWidth="1"/>
    <col min="8" max="8" width="5.7109375" style="0" customWidth="1"/>
    <col min="9" max="9" width="30.7109375" style="0" customWidth="1"/>
    <col min="10" max="10" width="6.7109375" style="0" customWidth="1"/>
    <col min="11" max="11" width="4.7109375" style="0" customWidth="1"/>
    <col min="12" max="12" width="8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30.7109375" style="0" customWidth="1"/>
    <col min="17" max="17" width="6.7109375" style="0" customWidth="1"/>
    <col min="18" max="18" width="4.7109375" style="0" customWidth="1"/>
    <col min="19" max="19" width="8.7109375" style="0" customWidth="1"/>
    <col min="20" max="20" width="4.7109375" style="0" customWidth="1"/>
  </cols>
  <sheetData>
    <row r="1" spans="1:9" ht="49.5" customHeight="1">
      <c r="A1" s="39"/>
      <c r="C1" s="40"/>
      <c r="D1" s="40"/>
      <c r="E1" s="40"/>
      <c r="F1" s="40"/>
      <c r="I1" s="42" t="s">
        <v>40</v>
      </c>
    </row>
    <row r="2" spans="1:21" ht="23.25">
      <c r="A2" s="116"/>
      <c r="B2" s="47">
        <v>1</v>
      </c>
      <c r="C2" s="41"/>
      <c r="D2" s="41"/>
      <c r="E2" s="41"/>
      <c r="F2" s="41"/>
      <c r="G2" s="117"/>
      <c r="H2" s="117"/>
      <c r="I2" s="118">
        <v>5</v>
      </c>
      <c r="J2" s="117"/>
      <c r="K2" s="117"/>
      <c r="L2" s="117"/>
      <c r="M2" s="117"/>
      <c r="N2" s="119"/>
      <c r="O2" s="125"/>
      <c r="P2" s="47" t="s">
        <v>235</v>
      </c>
      <c r="Q2" s="47"/>
      <c r="R2" s="47"/>
      <c r="S2" s="47"/>
      <c r="T2" s="47"/>
      <c r="U2" s="119"/>
    </row>
    <row r="3" spans="1:21" ht="19.5" customHeight="1">
      <c r="A3" s="120" t="s">
        <v>90</v>
      </c>
      <c r="B3" s="101" t="s">
        <v>225</v>
      </c>
      <c r="C3" s="122"/>
      <c r="D3" s="123"/>
      <c r="E3" s="124"/>
      <c r="F3" s="124"/>
      <c r="G3" s="121"/>
      <c r="H3" s="120" t="s">
        <v>90</v>
      </c>
      <c r="I3" s="101" t="s">
        <v>216</v>
      </c>
      <c r="J3" s="104"/>
      <c r="K3" s="43"/>
      <c r="L3" s="102"/>
      <c r="M3" s="102"/>
      <c r="N3" s="103"/>
      <c r="O3" s="120" t="s">
        <v>90</v>
      </c>
      <c r="P3" s="101" t="s">
        <v>213</v>
      </c>
      <c r="Q3" s="122"/>
      <c r="R3" s="123"/>
      <c r="S3" s="124"/>
      <c r="T3" s="124"/>
      <c r="U3" s="119"/>
    </row>
    <row r="4" spans="1:21" ht="18" customHeight="1">
      <c r="A4" s="128">
        <v>33</v>
      </c>
      <c r="B4" s="128" t="s">
        <v>76</v>
      </c>
      <c r="C4" s="129">
        <v>49</v>
      </c>
      <c r="D4" s="128">
        <v>3</v>
      </c>
      <c r="E4" s="130"/>
      <c r="F4" s="130"/>
      <c r="G4" s="127"/>
      <c r="H4" s="126">
        <v>19</v>
      </c>
      <c r="I4" s="112" t="s">
        <v>68</v>
      </c>
      <c r="J4" s="115">
        <v>49</v>
      </c>
      <c r="K4" s="112">
        <v>4</v>
      </c>
      <c r="L4" s="113"/>
      <c r="M4" s="113"/>
      <c r="N4" s="114"/>
      <c r="O4" s="128">
        <v>36</v>
      </c>
      <c r="P4" s="128" t="s">
        <v>80</v>
      </c>
      <c r="Q4" s="129">
        <v>42</v>
      </c>
      <c r="R4" s="128">
        <v>1</v>
      </c>
      <c r="S4" s="130"/>
      <c r="T4" s="130"/>
      <c r="U4" s="119"/>
    </row>
    <row r="5" spans="1:21" ht="18" customHeight="1">
      <c r="A5" s="128">
        <v>34</v>
      </c>
      <c r="B5" s="128" t="s">
        <v>63</v>
      </c>
      <c r="C5" s="129">
        <v>50</v>
      </c>
      <c r="D5" s="128">
        <v>6</v>
      </c>
      <c r="E5" s="130"/>
      <c r="F5" s="130"/>
      <c r="G5" s="127"/>
      <c r="H5" s="126">
        <v>5</v>
      </c>
      <c r="I5" s="112" t="s">
        <v>61</v>
      </c>
      <c r="J5" s="115">
        <v>48</v>
      </c>
      <c r="K5" s="112">
        <v>3</v>
      </c>
      <c r="L5" s="113"/>
      <c r="M5" s="113"/>
      <c r="N5" s="114"/>
      <c r="O5" s="128">
        <v>39</v>
      </c>
      <c r="P5" s="128" t="s">
        <v>54</v>
      </c>
      <c r="Q5" s="129">
        <v>48</v>
      </c>
      <c r="R5" s="128">
        <v>2</v>
      </c>
      <c r="S5" s="130"/>
      <c r="T5" s="130"/>
      <c r="U5" s="119"/>
    </row>
    <row r="6" spans="1:21" ht="18" customHeight="1">
      <c r="A6" s="128">
        <v>16</v>
      </c>
      <c r="B6" s="128" t="s">
        <v>66</v>
      </c>
      <c r="C6" s="129">
        <v>50</v>
      </c>
      <c r="D6" s="128">
        <v>8</v>
      </c>
      <c r="E6" s="130"/>
      <c r="F6" s="130"/>
      <c r="G6" s="127"/>
      <c r="H6" s="126">
        <v>17</v>
      </c>
      <c r="I6" s="112" t="s">
        <v>217</v>
      </c>
      <c r="J6" s="115">
        <v>48</v>
      </c>
      <c r="K6" s="112">
        <v>5</v>
      </c>
      <c r="L6" s="113"/>
      <c r="M6" s="113"/>
      <c r="N6" s="114"/>
      <c r="O6" s="128">
        <v>43</v>
      </c>
      <c r="P6" s="128" t="s">
        <v>87</v>
      </c>
      <c r="Q6" s="129">
        <v>47</v>
      </c>
      <c r="R6" s="128">
        <v>1</v>
      </c>
      <c r="S6" s="130"/>
      <c r="T6" s="130"/>
      <c r="U6" s="119"/>
    </row>
    <row r="7" spans="1:21" ht="18" customHeight="1">
      <c r="A7" s="128">
        <v>31</v>
      </c>
      <c r="B7" s="128" t="s">
        <v>77</v>
      </c>
      <c r="C7" s="129">
        <v>50</v>
      </c>
      <c r="D7" s="128">
        <v>5</v>
      </c>
      <c r="E7" s="112">
        <f>C4+C5+C6+C7+C8</f>
        <v>199</v>
      </c>
      <c r="F7" s="112">
        <f>D4+D5+D6+D7+D8</f>
        <v>22</v>
      </c>
      <c r="G7" s="127"/>
      <c r="H7" s="126">
        <v>7</v>
      </c>
      <c r="I7" s="112" t="s">
        <v>62</v>
      </c>
      <c r="J7" s="115">
        <v>48</v>
      </c>
      <c r="K7" s="112">
        <v>3</v>
      </c>
      <c r="L7" s="112">
        <f>J4+J5+J6+J7+J8</f>
        <v>193</v>
      </c>
      <c r="M7" s="112">
        <f>K4+K5+K6+K7+K8</f>
        <v>15</v>
      </c>
      <c r="N7" s="114"/>
      <c r="O7" s="128">
        <v>42</v>
      </c>
      <c r="P7" s="128" t="s">
        <v>82</v>
      </c>
      <c r="Q7" s="129">
        <v>47</v>
      </c>
      <c r="R7" s="128">
        <v>1</v>
      </c>
      <c r="S7" s="112">
        <f>Q4+Q5+Q6+Q7+Q8</f>
        <v>184</v>
      </c>
      <c r="T7" s="112">
        <f>R4+R5+R6+R7+R8</f>
        <v>5</v>
      </c>
      <c r="U7" s="119"/>
    </row>
    <row r="8" spans="1:21" ht="18" customHeight="1">
      <c r="A8" s="128"/>
      <c r="B8" s="128"/>
      <c r="C8" s="129"/>
      <c r="D8" s="128"/>
      <c r="E8" s="130"/>
      <c r="F8" s="130"/>
      <c r="G8" s="127"/>
      <c r="H8" s="126"/>
      <c r="I8" s="112"/>
      <c r="J8" s="115"/>
      <c r="K8" s="112"/>
      <c r="L8" s="113"/>
      <c r="M8" s="113"/>
      <c r="N8" s="114"/>
      <c r="O8" s="128"/>
      <c r="P8" s="128"/>
      <c r="Q8" s="129"/>
      <c r="R8" s="128"/>
      <c r="S8" s="130"/>
      <c r="T8" s="130"/>
      <c r="U8" s="119"/>
    </row>
    <row r="9" spans="1:20" s="105" customFormat="1" ht="23.25">
      <c r="A9" s="125"/>
      <c r="B9" s="47">
        <v>2</v>
      </c>
      <c r="C9" s="47"/>
      <c r="D9" s="47"/>
      <c r="E9" s="47"/>
      <c r="F9" s="47"/>
      <c r="G9" s="118"/>
      <c r="H9" s="118"/>
      <c r="I9" s="118">
        <v>6</v>
      </c>
      <c r="J9" s="118"/>
      <c r="K9" s="118"/>
      <c r="L9" s="118"/>
      <c r="M9" s="118"/>
      <c r="O9" s="118"/>
      <c r="P9" s="118" t="s">
        <v>236</v>
      </c>
      <c r="Q9" s="118"/>
      <c r="R9" s="118"/>
      <c r="S9" s="118"/>
      <c r="T9" s="118"/>
    </row>
    <row r="10" spans="1:21" ht="19.5" customHeight="1">
      <c r="A10" s="120" t="s">
        <v>90</v>
      </c>
      <c r="B10" s="101" t="s">
        <v>228</v>
      </c>
      <c r="C10" s="122"/>
      <c r="D10" s="123"/>
      <c r="E10" s="124"/>
      <c r="F10" s="124"/>
      <c r="G10" s="121"/>
      <c r="H10" s="120" t="s">
        <v>90</v>
      </c>
      <c r="I10" s="101" t="s">
        <v>230</v>
      </c>
      <c r="J10" s="122"/>
      <c r="K10" s="123"/>
      <c r="L10" s="102"/>
      <c r="M10" s="102"/>
      <c r="N10" s="103"/>
      <c r="O10" s="120" t="s">
        <v>90</v>
      </c>
      <c r="P10" s="101" t="s">
        <v>233</v>
      </c>
      <c r="Q10" s="122"/>
      <c r="R10" s="123"/>
      <c r="S10" s="124"/>
      <c r="T10" s="124"/>
      <c r="U10" s="119"/>
    </row>
    <row r="11" spans="1:21" ht="18" customHeight="1">
      <c r="A11" s="128">
        <v>3</v>
      </c>
      <c r="B11" s="128" t="s">
        <v>229</v>
      </c>
      <c r="C11" s="129">
        <v>49</v>
      </c>
      <c r="D11" s="128">
        <v>5</v>
      </c>
      <c r="E11" s="130"/>
      <c r="F11" s="130"/>
      <c r="G11" s="127"/>
      <c r="H11" s="128">
        <v>25</v>
      </c>
      <c r="I11" s="128" t="s">
        <v>75</v>
      </c>
      <c r="J11" s="129">
        <v>49</v>
      </c>
      <c r="K11" s="128">
        <v>6</v>
      </c>
      <c r="L11" s="113"/>
      <c r="M11" s="113"/>
      <c r="N11" s="114"/>
      <c r="O11" s="128">
        <v>37</v>
      </c>
      <c r="P11" s="128" t="s">
        <v>84</v>
      </c>
      <c r="Q11" s="129">
        <v>45</v>
      </c>
      <c r="R11" s="128">
        <v>2</v>
      </c>
      <c r="S11" s="130"/>
      <c r="T11" s="130"/>
      <c r="U11" s="119"/>
    </row>
    <row r="12" spans="1:21" ht="18" customHeight="1">
      <c r="A12" s="128">
        <v>27</v>
      </c>
      <c r="B12" s="128" t="s">
        <v>71</v>
      </c>
      <c r="C12" s="129">
        <v>50</v>
      </c>
      <c r="D12" s="128">
        <v>6</v>
      </c>
      <c r="E12" s="130"/>
      <c r="F12" s="130"/>
      <c r="G12" s="127"/>
      <c r="H12" s="128">
        <v>14</v>
      </c>
      <c r="I12" s="128" t="s">
        <v>156</v>
      </c>
      <c r="J12" s="129">
        <v>48</v>
      </c>
      <c r="K12" s="128">
        <v>2</v>
      </c>
      <c r="L12" s="113"/>
      <c r="M12" s="113"/>
      <c r="N12" s="114"/>
      <c r="O12" s="128">
        <v>47</v>
      </c>
      <c r="P12" s="128" t="s">
        <v>234</v>
      </c>
      <c r="Q12" s="129">
        <v>49</v>
      </c>
      <c r="R12" s="128">
        <v>2</v>
      </c>
      <c r="S12" s="130"/>
      <c r="T12" s="130"/>
      <c r="U12" s="119"/>
    </row>
    <row r="13" spans="1:21" ht="18" customHeight="1">
      <c r="A13" s="128">
        <v>24</v>
      </c>
      <c r="B13" s="128" t="s">
        <v>56</v>
      </c>
      <c r="C13" s="129">
        <v>50</v>
      </c>
      <c r="D13" s="128">
        <v>5</v>
      </c>
      <c r="E13" s="130"/>
      <c r="F13" s="130"/>
      <c r="G13" s="127"/>
      <c r="H13" s="128">
        <v>21</v>
      </c>
      <c r="I13" s="128" t="s">
        <v>69</v>
      </c>
      <c r="J13" s="129">
        <v>50</v>
      </c>
      <c r="K13" s="128">
        <v>7</v>
      </c>
      <c r="L13" s="113"/>
      <c r="M13" s="113"/>
      <c r="N13" s="114"/>
      <c r="O13" s="128">
        <v>35</v>
      </c>
      <c r="P13" s="128" t="s">
        <v>79</v>
      </c>
      <c r="Q13" s="129">
        <v>43</v>
      </c>
      <c r="R13" s="128">
        <v>3</v>
      </c>
      <c r="S13" s="130"/>
      <c r="T13" s="130"/>
      <c r="U13" s="119"/>
    </row>
    <row r="14" spans="1:21" ht="18" customHeight="1">
      <c r="A14" s="128">
        <v>30</v>
      </c>
      <c r="B14" s="128" t="s">
        <v>55</v>
      </c>
      <c r="C14" s="129">
        <v>49</v>
      </c>
      <c r="D14" s="128">
        <v>7</v>
      </c>
      <c r="E14" s="112">
        <f>C11+C12+C13+C14+C15</f>
        <v>198</v>
      </c>
      <c r="F14" s="112">
        <f>D11+D12+D13+D14+D15</f>
        <v>23</v>
      </c>
      <c r="G14" s="127"/>
      <c r="H14" s="128">
        <v>15</v>
      </c>
      <c r="I14" s="128" t="s">
        <v>65</v>
      </c>
      <c r="J14" s="129">
        <v>45</v>
      </c>
      <c r="K14" s="128">
        <v>4</v>
      </c>
      <c r="L14" s="112">
        <f>J11+J12+J13+J14+J15</f>
        <v>192</v>
      </c>
      <c r="M14" s="112">
        <f>K11+K12+K13+K14+K15</f>
        <v>19</v>
      </c>
      <c r="N14" s="114"/>
      <c r="O14" s="128">
        <v>46</v>
      </c>
      <c r="P14" s="128" t="s">
        <v>141</v>
      </c>
      <c r="Q14" s="129">
        <v>43</v>
      </c>
      <c r="R14" s="128">
        <v>2</v>
      </c>
      <c r="S14" s="112">
        <f>Q11+Q12+Q13+Q14+Q15</f>
        <v>180</v>
      </c>
      <c r="T14" s="112">
        <f>R11+R12+R13+R14+R15</f>
        <v>9</v>
      </c>
      <c r="U14" s="119"/>
    </row>
    <row r="15" spans="1:21" ht="18" customHeight="1">
      <c r="A15" s="128"/>
      <c r="B15" s="128"/>
      <c r="C15" s="129"/>
      <c r="D15" s="128"/>
      <c r="E15" s="130"/>
      <c r="F15" s="130"/>
      <c r="G15" s="127"/>
      <c r="H15" s="126"/>
      <c r="I15" s="112"/>
      <c r="J15" s="115"/>
      <c r="K15" s="112"/>
      <c r="L15" s="113"/>
      <c r="M15" s="113"/>
      <c r="N15" s="114"/>
      <c r="O15" s="128"/>
      <c r="P15" s="128"/>
      <c r="Q15" s="129"/>
      <c r="R15" s="128"/>
      <c r="S15" s="130"/>
      <c r="T15" s="130"/>
      <c r="U15" s="119"/>
    </row>
    <row r="16" spans="1:20" s="105" customFormat="1" ht="23.25">
      <c r="A16" s="125"/>
      <c r="B16" s="47">
        <v>3</v>
      </c>
      <c r="C16" s="47"/>
      <c r="D16" s="47"/>
      <c r="E16" s="47"/>
      <c r="F16" s="47"/>
      <c r="G16" s="118"/>
      <c r="H16" s="118"/>
      <c r="I16" s="118">
        <v>7</v>
      </c>
      <c r="J16" s="118"/>
      <c r="K16" s="118"/>
      <c r="L16" s="118"/>
      <c r="M16" s="118"/>
      <c r="O16" s="118"/>
      <c r="P16" s="118" t="s">
        <v>237</v>
      </c>
      <c r="Q16" s="118"/>
      <c r="R16" s="118"/>
      <c r="S16" s="118"/>
      <c r="T16" s="118"/>
    </row>
    <row r="17" spans="1:21" ht="19.5" customHeight="1">
      <c r="A17" s="120" t="s">
        <v>90</v>
      </c>
      <c r="B17" s="101" t="s">
        <v>218</v>
      </c>
      <c r="C17" s="104"/>
      <c r="D17" s="43"/>
      <c r="E17" s="102"/>
      <c r="F17" s="102"/>
      <c r="G17" s="121"/>
      <c r="H17" s="120" t="s">
        <v>90</v>
      </c>
      <c r="I17" s="101" t="s">
        <v>220</v>
      </c>
      <c r="J17" s="104"/>
      <c r="K17" s="43"/>
      <c r="L17" s="124"/>
      <c r="M17" s="124"/>
      <c r="N17" s="103"/>
      <c r="O17" s="120" t="s">
        <v>90</v>
      </c>
      <c r="P17" s="101" t="s">
        <v>231</v>
      </c>
      <c r="Q17" s="122"/>
      <c r="R17" s="123"/>
      <c r="S17" s="124"/>
      <c r="T17" s="124"/>
      <c r="U17" s="119"/>
    </row>
    <row r="18" spans="1:21" ht="18" customHeight="1">
      <c r="A18" s="126">
        <v>18</v>
      </c>
      <c r="B18" s="112" t="s">
        <v>219</v>
      </c>
      <c r="C18" s="115">
        <v>50</v>
      </c>
      <c r="D18" s="112">
        <v>1</v>
      </c>
      <c r="E18" s="113"/>
      <c r="F18" s="113"/>
      <c r="G18" s="127"/>
      <c r="H18" s="126">
        <v>13</v>
      </c>
      <c r="I18" s="112" t="s">
        <v>221</v>
      </c>
      <c r="J18" s="115">
        <v>48</v>
      </c>
      <c r="K18" s="112">
        <v>7</v>
      </c>
      <c r="L18" s="130"/>
      <c r="M18" s="130"/>
      <c r="N18" s="114"/>
      <c r="O18" s="128">
        <v>44</v>
      </c>
      <c r="P18" s="128" t="s">
        <v>89</v>
      </c>
      <c r="Q18" s="129">
        <v>44</v>
      </c>
      <c r="R18" s="128">
        <v>0</v>
      </c>
      <c r="S18" s="130"/>
      <c r="T18" s="130"/>
      <c r="U18" s="119"/>
    </row>
    <row r="19" spans="1:21" ht="18" customHeight="1">
      <c r="A19" s="126">
        <v>12</v>
      </c>
      <c r="B19" s="112" t="s">
        <v>64</v>
      </c>
      <c r="C19" s="115">
        <v>50</v>
      </c>
      <c r="D19" s="112">
        <v>8</v>
      </c>
      <c r="E19" s="113"/>
      <c r="F19" s="113"/>
      <c r="G19" s="127"/>
      <c r="H19" s="126">
        <v>8</v>
      </c>
      <c r="I19" s="112" t="s">
        <v>222</v>
      </c>
      <c r="J19" s="115">
        <v>47</v>
      </c>
      <c r="K19" s="112">
        <v>2</v>
      </c>
      <c r="L19" s="130"/>
      <c r="M19" s="130"/>
      <c r="N19" s="114"/>
      <c r="O19" s="128">
        <v>41</v>
      </c>
      <c r="P19" s="128" t="s">
        <v>232</v>
      </c>
      <c r="Q19" s="129">
        <v>49</v>
      </c>
      <c r="R19" s="128">
        <v>5</v>
      </c>
      <c r="S19" s="130"/>
      <c r="T19" s="130"/>
      <c r="U19" s="119"/>
    </row>
    <row r="20" spans="1:21" ht="18" customHeight="1">
      <c r="A20" s="126">
        <v>10</v>
      </c>
      <c r="B20" s="112" t="s">
        <v>152</v>
      </c>
      <c r="C20" s="115">
        <v>50</v>
      </c>
      <c r="D20" s="112">
        <v>4</v>
      </c>
      <c r="E20" s="113"/>
      <c r="F20" s="113"/>
      <c r="G20" s="127"/>
      <c r="H20" s="126">
        <v>9</v>
      </c>
      <c r="I20" s="112" t="s">
        <v>223</v>
      </c>
      <c r="J20" s="115">
        <v>47</v>
      </c>
      <c r="K20" s="112">
        <v>2</v>
      </c>
      <c r="L20" s="130"/>
      <c r="M20" s="130"/>
      <c r="N20" s="114"/>
      <c r="O20" s="128">
        <v>40</v>
      </c>
      <c r="P20" s="128" t="s">
        <v>78</v>
      </c>
      <c r="Q20" s="129">
        <v>43</v>
      </c>
      <c r="R20" s="128">
        <v>1</v>
      </c>
      <c r="S20" s="130"/>
      <c r="T20" s="130"/>
      <c r="U20" s="119"/>
    </row>
    <row r="21" spans="1:21" ht="18" customHeight="1">
      <c r="A21" s="126">
        <v>28</v>
      </c>
      <c r="B21" s="131" t="s">
        <v>59</v>
      </c>
      <c r="C21" s="115">
        <v>48</v>
      </c>
      <c r="D21" s="112">
        <v>4</v>
      </c>
      <c r="E21" s="112">
        <f>C18+C19+C20+C21+C22</f>
        <v>198</v>
      </c>
      <c r="F21" s="112">
        <f>D18+D19+D20+D21+D22</f>
        <v>17</v>
      </c>
      <c r="G21" s="127"/>
      <c r="H21" s="126">
        <v>23</v>
      </c>
      <c r="I21" s="112" t="s">
        <v>224</v>
      </c>
      <c r="J21" s="115">
        <v>50</v>
      </c>
      <c r="K21" s="112">
        <v>6</v>
      </c>
      <c r="L21" s="112">
        <f>J18+J19+J20+J21+J22</f>
        <v>192</v>
      </c>
      <c r="M21" s="112">
        <f>K18+K19+K20+K21+K22</f>
        <v>17</v>
      </c>
      <c r="N21" s="114"/>
      <c r="O21" s="128">
        <v>45</v>
      </c>
      <c r="P21" s="128" t="s">
        <v>137</v>
      </c>
      <c r="Q21" s="129">
        <v>41</v>
      </c>
      <c r="R21" s="128">
        <v>2</v>
      </c>
      <c r="S21" s="112">
        <f>Q18+Q19+Q20+Q21+Q22</f>
        <v>177</v>
      </c>
      <c r="T21" s="112">
        <f>R18+R19+R20+R21+R22</f>
        <v>8</v>
      </c>
      <c r="U21" s="119"/>
    </row>
    <row r="22" spans="1:21" ht="18" customHeight="1">
      <c r="A22" s="126"/>
      <c r="B22" s="112"/>
      <c r="C22" s="112"/>
      <c r="D22" s="112"/>
      <c r="E22" s="113"/>
      <c r="F22" s="113"/>
      <c r="G22" s="127"/>
      <c r="H22" s="128"/>
      <c r="I22" s="128"/>
      <c r="J22" s="129"/>
      <c r="K22" s="128"/>
      <c r="L22" s="130"/>
      <c r="M22" s="130"/>
      <c r="N22" s="114"/>
      <c r="O22" s="128"/>
      <c r="P22" s="128"/>
      <c r="Q22" s="129"/>
      <c r="R22" s="128"/>
      <c r="S22" s="130"/>
      <c r="T22" s="130"/>
      <c r="U22" s="119"/>
    </row>
    <row r="23" spans="1:20" s="105" customFormat="1" ht="23.25">
      <c r="A23" s="125"/>
      <c r="B23" s="47">
        <v>4</v>
      </c>
      <c r="C23" s="47"/>
      <c r="D23" s="47"/>
      <c r="E23" s="47"/>
      <c r="F23" s="47"/>
      <c r="G23" s="118"/>
      <c r="H23" s="118"/>
      <c r="I23" s="118">
        <v>8</v>
      </c>
      <c r="J23" s="118"/>
      <c r="K23" s="118"/>
      <c r="L23" s="118"/>
      <c r="M23" s="118"/>
      <c r="O23" s="118"/>
      <c r="P23" s="118"/>
      <c r="Q23" s="118"/>
      <c r="R23" s="118"/>
      <c r="S23" s="118"/>
      <c r="T23" s="118"/>
    </row>
    <row r="24" spans="1:21" ht="19.5" customHeight="1">
      <c r="A24" s="120" t="s">
        <v>90</v>
      </c>
      <c r="B24" s="101" t="s">
        <v>227</v>
      </c>
      <c r="C24" s="43"/>
      <c r="D24" s="43"/>
      <c r="E24" s="102"/>
      <c r="F24" s="102"/>
      <c r="G24" s="121"/>
      <c r="H24" s="120" t="s">
        <v>90</v>
      </c>
      <c r="I24" s="101" t="s">
        <v>226</v>
      </c>
      <c r="J24" s="122"/>
      <c r="K24" s="123"/>
      <c r="L24" s="124"/>
      <c r="M24" s="124"/>
      <c r="N24" s="103"/>
      <c r="O24" s="118"/>
      <c r="P24" s="118"/>
      <c r="Q24" s="118"/>
      <c r="R24" s="118"/>
      <c r="S24" s="118"/>
      <c r="T24" s="118"/>
      <c r="U24" s="119"/>
    </row>
    <row r="25" spans="1:21" ht="18" customHeight="1">
      <c r="A25" s="126">
        <v>11</v>
      </c>
      <c r="B25" s="112" t="s">
        <v>136</v>
      </c>
      <c r="C25" s="112">
        <v>49</v>
      </c>
      <c r="D25" s="112">
        <v>6</v>
      </c>
      <c r="E25" s="113"/>
      <c r="F25" s="113"/>
      <c r="G25" s="127"/>
      <c r="H25" s="128">
        <v>20</v>
      </c>
      <c r="I25" s="128" t="s">
        <v>73</v>
      </c>
      <c r="J25" s="129">
        <v>47</v>
      </c>
      <c r="K25" s="128">
        <v>3</v>
      </c>
      <c r="L25" s="130"/>
      <c r="M25" s="130"/>
      <c r="N25" s="114"/>
      <c r="O25" s="118"/>
      <c r="P25" s="118"/>
      <c r="Q25" s="118"/>
      <c r="R25" s="118"/>
      <c r="S25" s="118"/>
      <c r="T25" s="118"/>
      <c r="U25" s="119"/>
    </row>
    <row r="26" spans="1:21" ht="18" customHeight="1">
      <c r="A26" s="126">
        <v>6</v>
      </c>
      <c r="B26" s="112" t="s">
        <v>57</v>
      </c>
      <c r="C26" s="112">
        <v>49</v>
      </c>
      <c r="D26" s="112">
        <v>4</v>
      </c>
      <c r="E26" s="113"/>
      <c r="F26" s="113"/>
      <c r="G26" s="127"/>
      <c r="H26" s="128">
        <v>1</v>
      </c>
      <c r="I26" s="128" t="s">
        <v>53</v>
      </c>
      <c r="J26" s="129">
        <v>49</v>
      </c>
      <c r="K26" s="128">
        <v>4</v>
      </c>
      <c r="L26" s="130"/>
      <c r="M26" s="130"/>
      <c r="N26" s="114"/>
      <c r="O26" s="118"/>
      <c r="P26" s="118"/>
      <c r="Q26" s="118"/>
      <c r="R26" s="118"/>
      <c r="S26" s="118"/>
      <c r="T26" s="118"/>
      <c r="U26" s="119"/>
    </row>
    <row r="27" spans="1:21" ht="18" customHeight="1">
      <c r="A27" s="126">
        <v>22</v>
      </c>
      <c r="B27" s="112" t="s">
        <v>214</v>
      </c>
      <c r="C27" s="112">
        <v>48</v>
      </c>
      <c r="D27" s="112">
        <v>4</v>
      </c>
      <c r="E27" s="113"/>
      <c r="F27" s="113"/>
      <c r="G27" s="127"/>
      <c r="H27" s="128">
        <v>29</v>
      </c>
      <c r="I27" s="128" t="s">
        <v>72</v>
      </c>
      <c r="J27" s="129">
        <v>46</v>
      </c>
      <c r="K27" s="128">
        <v>2</v>
      </c>
      <c r="L27" s="130"/>
      <c r="M27" s="130"/>
      <c r="N27" s="114"/>
      <c r="O27" s="118"/>
      <c r="P27" s="118"/>
      <c r="Q27" s="118"/>
      <c r="R27" s="118"/>
      <c r="S27" s="118"/>
      <c r="T27" s="118"/>
      <c r="U27" s="119"/>
    </row>
    <row r="28" spans="1:21" ht="18" customHeight="1">
      <c r="A28" s="126">
        <v>2</v>
      </c>
      <c r="B28" s="112" t="s">
        <v>215</v>
      </c>
      <c r="C28" s="112">
        <v>49</v>
      </c>
      <c r="D28" s="112">
        <v>2</v>
      </c>
      <c r="E28" s="112">
        <f>C25+C26+C27+C28+C29</f>
        <v>195</v>
      </c>
      <c r="F28" s="112">
        <f>D25+D26+D27+D28+D29</f>
        <v>16</v>
      </c>
      <c r="G28" s="127"/>
      <c r="H28" s="128">
        <v>32</v>
      </c>
      <c r="I28" s="128" t="s">
        <v>74</v>
      </c>
      <c r="J28" s="129">
        <v>44</v>
      </c>
      <c r="K28" s="128">
        <v>2</v>
      </c>
      <c r="L28" s="112">
        <f>J25+J26+J27+J28+J29</f>
        <v>186</v>
      </c>
      <c r="M28" s="112">
        <f>K25+K26+K27+K28+K29</f>
        <v>11</v>
      </c>
      <c r="N28" s="114"/>
      <c r="O28" s="118"/>
      <c r="P28" s="118"/>
      <c r="Q28" s="118"/>
      <c r="R28" s="118"/>
      <c r="S28" s="118"/>
      <c r="T28" s="118"/>
      <c r="U28" s="118"/>
    </row>
    <row r="29" spans="1:21" ht="18" customHeight="1">
      <c r="A29" s="128"/>
      <c r="B29" s="128"/>
      <c r="C29" s="129"/>
      <c r="D29" s="128"/>
      <c r="E29" s="130"/>
      <c r="F29" s="130"/>
      <c r="G29" s="127"/>
      <c r="H29" s="128"/>
      <c r="I29" s="128"/>
      <c r="J29" s="129"/>
      <c r="K29" s="128"/>
      <c r="L29" s="130"/>
      <c r="M29" s="130"/>
      <c r="N29" s="114"/>
      <c r="O29" s="118"/>
      <c r="P29" s="118"/>
      <c r="Q29" s="118"/>
      <c r="R29" s="118"/>
      <c r="S29" s="118"/>
      <c r="T29" s="118"/>
      <c r="U29" s="119"/>
    </row>
    <row r="30" spans="15:20" ht="23.25">
      <c r="O30" s="118"/>
      <c r="P30" s="118"/>
      <c r="Q30" s="118"/>
      <c r="R30" s="118"/>
      <c r="S30" s="118"/>
      <c r="T30" s="118"/>
    </row>
  </sheetData>
  <sheetProtection/>
  <printOptions/>
  <pageMargins left="0.3937007874015748" right="0" top="0.35433070866141736" bottom="0.35433070866141736" header="0.31496062992125984" footer="0.31496062992125984"/>
  <pageSetup fitToHeight="1" fitToWidth="1" horizontalDpi="600" verticalDpi="600" orientation="landscape" paperSize="5" scale="91" r:id="rId1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Tremblay</dc:creator>
  <cp:keywords/>
  <dc:description/>
  <cp:lastModifiedBy>Paul Tremblay</cp:lastModifiedBy>
  <cp:lastPrinted>2019-08-12T21:16:26Z</cp:lastPrinted>
  <dcterms:created xsi:type="dcterms:W3CDTF">2018-06-07T21:03:07Z</dcterms:created>
  <dcterms:modified xsi:type="dcterms:W3CDTF">2019-08-12T22:55:52Z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